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6384" windowHeight="8192" tabRatio="383" activeTab="1"/>
  </bookViews>
  <sheets>
    <sheet name="Women Junior Master" sheetId="1" r:id="rId1"/>
    <sheet name="Elite men" sheetId="2" r:id="rId2"/>
    <sheet name="Nationenstatistik" sheetId="3" r:id="rId3"/>
  </sheets>
  <definedNames>
    <definedName name="_xlnm.Print_Titles" localSheetId="1">'Elite men'!$7:$7</definedName>
    <definedName name="Excel_BuiltIn__FilterDatabase_1">'Elite men'!$A$7:$AB$119</definedName>
  </definedNames>
  <calcPr fullCalcOnLoad="1"/>
</workbook>
</file>

<file path=xl/sharedStrings.xml><?xml version="1.0" encoding="utf-8"?>
<sst xmlns="http://schemas.openxmlformats.org/spreadsheetml/2006/main" count="1456" uniqueCount="697">
  <si>
    <t>20. Internationale Kamptal-Klassik-Trophy</t>
  </si>
  <si>
    <t>Ergebnisliste: Mountainbike-Liga Austria Jun.m w, Masters 1&amp;2 Elite Damen</t>
  </si>
  <si>
    <t>SpalteA</t>
  </si>
  <si>
    <t>Plazie-rung</t>
  </si>
  <si>
    <t>Start Nr.</t>
  </si>
  <si>
    <t>UCI Code</t>
  </si>
  <si>
    <t>Name</t>
  </si>
  <si>
    <t>Verein</t>
  </si>
  <si>
    <t>Land</t>
  </si>
  <si>
    <t>Kategorie Wertung</t>
  </si>
  <si>
    <t>Kategorie.Rang</t>
  </si>
  <si>
    <t>Laufzeit</t>
  </si>
  <si>
    <t>ENr.</t>
  </si>
  <si>
    <t>Einlaufzeit</t>
  </si>
  <si>
    <t>Anzahl Runden</t>
  </si>
  <si>
    <t>AC-Masters Wertung</t>
  </si>
  <si>
    <t>Masters2.Rng</t>
  </si>
  <si>
    <t>URC</t>
  </si>
  <si>
    <t>URC Rng</t>
  </si>
  <si>
    <t>Masters 2</t>
  </si>
  <si>
    <t>UNION Rng</t>
  </si>
  <si>
    <t>keine</t>
  </si>
  <si>
    <t>Master2 Rng</t>
  </si>
  <si>
    <t>keine.Rng</t>
  </si>
  <si>
    <t>POL 19831109</t>
  </si>
  <si>
    <t xml:space="preserve">Wloszczowska Maja </t>
  </si>
  <si>
    <t>CCC Polkowice</t>
  </si>
  <si>
    <t>POL</t>
  </si>
  <si>
    <t>Damen</t>
  </si>
  <si>
    <t>SLO 19800311</t>
  </si>
  <si>
    <t xml:space="preserve">Klemencic Blaza </t>
  </si>
  <si>
    <t>FELT Ötztal X-BIONIC</t>
  </si>
  <si>
    <t>SLO</t>
  </si>
  <si>
    <t>CZE 19860509</t>
  </si>
  <si>
    <t xml:space="preserve">Sulcova Pavlina </t>
  </si>
  <si>
    <t>MERIDA BIKING TEAM</t>
  </si>
  <si>
    <t>CZE</t>
  </si>
  <si>
    <t>CZE 19870211</t>
  </si>
  <si>
    <t xml:space="preserve">Hurikova Tereza </t>
  </si>
  <si>
    <t>Central Haibike Pro Team</t>
  </si>
  <si>
    <t>POL 19901105</t>
  </si>
  <si>
    <t xml:space="preserve">Gorycka Paula </t>
  </si>
  <si>
    <t>SLO 19850621</t>
  </si>
  <si>
    <t xml:space="preserve">Homovec Nina </t>
  </si>
  <si>
    <t>Team ORBEA GEAX</t>
  </si>
  <si>
    <t>SLO 19880915</t>
  </si>
  <si>
    <t xml:space="preserve">Zakelj Tanja </t>
  </si>
  <si>
    <t>SVK 19760204</t>
  </si>
  <si>
    <t xml:space="preserve">Stevkova Janka </t>
  </si>
  <si>
    <t>CK EPIC Dohnany</t>
  </si>
  <si>
    <t>SVK</t>
  </si>
  <si>
    <t>POL 19810216</t>
  </si>
  <si>
    <t xml:space="preserve">Szafraniec Anna </t>
  </si>
  <si>
    <t>POL 19820317</t>
  </si>
  <si>
    <t xml:space="preserve">Sadlecka Magdalena </t>
  </si>
  <si>
    <t>HUN 19900121</t>
  </si>
  <si>
    <t xml:space="preserve">Benko Barbara </t>
  </si>
  <si>
    <t>Focus-MIG Team/ HUN National Team</t>
  </si>
  <si>
    <t>HUN</t>
  </si>
  <si>
    <t>BEL 19830328</t>
  </si>
  <si>
    <t xml:space="preserve">Michiels Githa </t>
  </si>
  <si>
    <t>Trek KMC Trade Team</t>
  </si>
  <si>
    <t>BEL</t>
  </si>
  <si>
    <t>POL 19880321</t>
  </si>
  <si>
    <t xml:space="preserve">Solus-Mijkowicz Katarzyna </t>
  </si>
  <si>
    <t>DEK Meble Cyclo-Korona Kielce</t>
  </si>
  <si>
    <t>POL 19840325</t>
  </si>
  <si>
    <t xml:space="preserve">Ziolkowska Michalina </t>
  </si>
  <si>
    <t>KTM Racing Team Zloty Stok</t>
  </si>
  <si>
    <t>CZE 19830420</t>
  </si>
  <si>
    <t xml:space="preserve">Havlikova Pavla </t>
  </si>
  <si>
    <t>KC Kooperativa S.G. Jablonec n.N.</t>
  </si>
  <si>
    <t>AUT 19870201</t>
  </si>
  <si>
    <t xml:space="preserve">Wiedner  Stephanie </t>
  </si>
  <si>
    <t>Rad Team Kärnten</t>
  </si>
  <si>
    <t>K</t>
  </si>
  <si>
    <t>SVK 19920615</t>
  </si>
  <si>
    <t xml:space="preserve">Malarikova Michaela </t>
  </si>
  <si>
    <t>Ski Bike Sportmed Bratislava</t>
  </si>
  <si>
    <t>+1 Runde (01:18:14)</t>
  </si>
  <si>
    <t>HUN 19831102</t>
  </si>
  <si>
    <t xml:space="preserve">Dosa Eszter </t>
  </si>
  <si>
    <t>Vitalitas SE/HUN National Team</t>
  </si>
  <si>
    <t>+1 Runde (01:18:38)</t>
  </si>
  <si>
    <t>AUT 19780314</t>
  </si>
  <si>
    <t xml:space="preserve">Kellermayr Theresia </t>
  </si>
  <si>
    <t>GIANT Stattegg</t>
  </si>
  <si>
    <t>ST</t>
  </si>
  <si>
    <t>+1 Runde (01:20:10)</t>
  </si>
  <si>
    <t>HUN 19820825</t>
  </si>
  <si>
    <t xml:space="preserve">Modos Gabriella </t>
  </si>
  <si>
    <t>Merida Maraton Team-CST</t>
  </si>
  <si>
    <t>+1 Runde (01:22:58)</t>
  </si>
  <si>
    <t>CZE 19890623</t>
  </si>
  <si>
    <t xml:space="preserve">Krbova Petra </t>
  </si>
  <si>
    <t>Euro Cycling Team</t>
  </si>
  <si>
    <t>+1 Runde (01:23:05)</t>
  </si>
  <si>
    <t>POL 19890522</t>
  </si>
  <si>
    <t xml:space="preserve">Lewandowska Patrycja </t>
  </si>
  <si>
    <t>KS Lubon Skomielna Biala</t>
  </si>
  <si>
    <t>+1 Runde (01:24:58)</t>
  </si>
  <si>
    <t>AUT 19791206</t>
  </si>
  <si>
    <t xml:space="preserve">Dorfner Monika </t>
  </si>
  <si>
    <t>RLC Elmer Reichör</t>
  </si>
  <si>
    <t>OÖ</t>
  </si>
  <si>
    <t>+1 Runde (01:25:52)</t>
  </si>
  <si>
    <t>CZE 19900727</t>
  </si>
  <si>
    <t xml:space="preserve">Valesova Jana </t>
  </si>
  <si>
    <t>Ceska sporitelna MTB</t>
  </si>
  <si>
    <t>+1 Runde (01:27:35)</t>
  </si>
  <si>
    <t>CZE 19880118</t>
  </si>
  <si>
    <t xml:space="preserve">Bulisova Lenka </t>
  </si>
  <si>
    <t>4EVER Cyklo Bulis</t>
  </si>
  <si>
    <t>+1 Runde (01:30:28)</t>
  </si>
  <si>
    <t>ausgef.</t>
  </si>
  <si>
    <t>HUN 19920328</t>
  </si>
  <si>
    <t xml:space="preserve">Keri Zsofia </t>
  </si>
  <si>
    <t>LTV Merida Racing</t>
  </si>
  <si>
    <t>ausgef. 1. Rd</t>
  </si>
  <si>
    <t>keine ENr</t>
  </si>
  <si>
    <t>keine EZ</t>
  </si>
  <si>
    <t>POL 19930825</t>
  </si>
  <si>
    <t xml:space="preserve">Wawak Bartlomiej </t>
  </si>
  <si>
    <t>JBG-2 Professional MTB Team</t>
  </si>
  <si>
    <t>Junioren-m</t>
  </si>
  <si>
    <t>SVK 19931212</t>
  </si>
  <si>
    <t xml:space="preserve">Lami Frantisek </t>
  </si>
  <si>
    <t>JUMP SPORT CLUB Kosice</t>
  </si>
  <si>
    <t>AUT 19930708</t>
  </si>
  <si>
    <t xml:space="preserve">Mick Christoph </t>
  </si>
  <si>
    <t>KTM Donau Fritzi Racing</t>
  </si>
  <si>
    <t>W</t>
  </si>
  <si>
    <t>CZE 19930125</t>
  </si>
  <si>
    <t>Kova Radim</t>
  </si>
  <si>
    <t>Moravec Merida Czech MTB Team</t>
  </si>
  <si>
    <t>CZE 19930330</t>
  </si>
  <si>
    <t xml:space="preserve">Dolezal Milan </t>
  </si>
  <si>
    <t>GT CZECH TEAM</t>
  </si>
  <si>
    <t>SLO 19940328</t>
  </si>
  <si>
    <t xml:space="preserve">Dimic Gregor </t>
  </si>
  <si>
    <t>EnergijaTeam.com</t>
  </si>
  <si>
    <t>AUT 19940502</t>
  </si>
  <si>
    <t xml:space="preserve">Mayer Michael </t>
  </si>
  <si>
    <t>Tango-Cycling-Future TEAM</t>
  </si>
  <si>
    <t>T</t>
  </si>
  <si>
    <t>AUT 19941008</t>
  </si>
  <si>
    <t xml:space="preserve">Costa Fabian </t>
  </si>
  <si>
    <t>Hai PowerBike Team Haiming</t>
  </si>
  <si>
    <t>CZE 19940402</t>
  </si>
  <si>
    <t xml:space="preserve">Lukes Daniel </t>
  </si>
  <si>
    <t>Author Team Stupno</t>
  </si>
  <si>
    <t>AUT 19941105</t>
  </si>
  <si>
    <t xml:space="preserve">Hagspiel Elias </t>
  </si>
  <si>
    <t>UNION RV Dornbirn</t>
  </si>
  <si>
    <t>V</t>
  </si>
  <si>
    <t>CZE 19930320</t>
  </si>
  <si>
    <t xml:space="preserve">Svoboda Tomas </t>
  </si>
  <si>
    <t>SLO 19931124</t>
  </si>
  <si>
    <t xml:space="preserve">Korosek Rok </t>
  </si>
  <si>
    <t xml:space="preserve">Calcit Bike Team </t>
  </si>
  <si>
    <t>SLO 19940621</t>
  </si>
  <si>
    <t xml:space="preserve">Trebusak Saso </t>
  </si>
  <si>
    <t>HUN 19930322</t>
  </si>
  <si>
    <t xml:space="preserve">Fenyvesi Peter </t>
  </si>
  <si>
    <t>Bringabanda SC</t>
  </si>
  <si>
    <t>AUT 19930817</t>
  </si>
  <si>
    <t xml:space="preserve">Fuchs Andreas </t>
  </si>
  <si>
    <t>BC Giant Stattegg Merida Sport 2000 Gleisdorf</t>
  </si>
  <si>
    <t>SLO 19940827</t>
  </si>
  <si>
    <t xml:space="preserve">Razingar Matej </t>
  </si>
  <si>
    <t>KK Zavrsnica Slovenia</t>
  </si>
  <si>
    <t>HUN 19940526</t>
  </si>
  <si>
    <t xml:space="preserve">Szalontai Bence </t>
  </si>
  <si>
    <t>Merida Maraton Team CST</t>
  </si>
  <si>
    <t>POL 19931003</t>
  </si>
  <si>
    <t xml:space="preserve">Bujalski Dawid </t>
  </si>
  <si>
    <t>KKW JAMA Walbrzych</t>
  </si>
  <si>
    <t>SLO 19931227</t>
  </si>
  <si>
    <t xml:space="preserve">Vrankar Luka </t>
  </si>
  <si>
    <t>CZE 19930129</t>
  </si>
  <si>
    <t xml:space="preserve">Ostadal Jiri </t>
  </si>
  <si>
    <t>CZE 19940605</t>
  </si>
  <si>
    <t xml:space="preserve">Rydval Jakub </t>
  </si>
  <si>
    <t>AUT 19940112</t>
  </si>
  <si>
    <t xml:space="preserve">Schwab Daniel </t>
  </si>
  <si>
    <t xml:space="preserve">Nora Racing Team </t>
  </si>
  <si>
    <t>NÖ</t>
  </si>
  <si>
    <t>POL 19930324</t>
  </si>
  <si>
    <t xml:space="preserve">Rodacki Adam </t>
  </si>
  <si>
    <t>MTB Silesia Rybnik</t>
  </si>
  <si>
    <t>AUT 19930908</t>
  </si>
  <si>
    <t xml:space="preserve">Heigl Philipp </t>
  </si>
  <si>
    <t>SU-MTB Team</t>
  </si>
  <si>
    <t>SLO 19941022</t>
  </si>
  <si>
    <t xml:space="preserve">Kostanjsek Rok </t>
  </si>
  <si>
    <t>HUN 19930718</t>
  </si>
  <si>
    <t xml:space="preserve">Meggyesi Gergö </t>
  </si>
  <si>
    <t>LTV Merida</t>
  </si>
  <si>
    <t>CRO 19930202</t>
  </si>
  <si>
    <t xml:space="preserve">Sujevic Robi </t>
  </si>
  <si>
    <t>Croatia MTB Team</t>
  </si>
  <si>
    <t>CRO</t>
  </si>
  <si>
    <t>SLO 19940117</t>
  </si>
  <si>
    <t xml:space="preserve">Logar Tadej </t>
  </si>
  <si>
    <t>CZE 19940507</t>
  </si>
  <si>
    <t>Safar Jakub</t>
  </si>
  <si>
    <t>Fawrit Brno</t>
  </si>
  <si>
    <t>AUT 19940414</t>
  </si>
  <si>
    <t xml:space="preserve">Wetzelberger Philipp </t>
  </si>
  <si>
    <t xml:space="preserve">RC Friedberg-Pinggau </t>
  </si>
  <si>
    <t>POL 19930815</t>
  </si>
  <si>
    <t xml:space="preserve">Wisniewski Wojciech </t>
  </si>
  <si>
    <t>CZE 19930210</t>
  </si>
  <si>
    <t xml:space="preserve">Machulka Kamil </t>
  </si>
  <si>
    <t>SVK 19930805</t>
  </si>
  <si>
    <t xml:space="preserve">Smykal Martin </t>
  </si>
  <si>
    <t>Green Bike Racing Team</t>
  </si>
  <si>
    <t>POL 19940131</t>
  </si>
  <si>
    <t xml:space="preserve">Czapla Michal </t>
  </si>
  <si>
    <t>SVK 19940801</t>
  </si>
  <si>
    <t xml:space="preserve">Doubek Tomas </t>
  </si>
  <si>
    <t>BIKE TEAM Bratislava</t>
  </si>
  <si>
    <t>AUT 19941027</t>
  </si>
  <si>
    <t xml:space="preserve">Wolbank Daniel </t>
  </si>
  <si>
    <t>ALTIS the bike team ÖAMTC ASVÖ</t>
  </si>
  <si>
    <t>+1 Runde (01:17:59)</t>
  </si>
  <si>
    <t>AUT 19940404</t>
  </si>
  <si>
    <t xml:space="preserve">Kaufmann Lukas </t>
  </si>
  <si>
    <t>RCN Rochelt Niederneukirchen</t>
  </si>
  <si>
    <t>+1 Runde (01:18:06)</t>
  </si>
  <si>
    <t>AUT 19940731</t>
  </si>
  <si>
    <t xml:space="preserve">Mosser Raphael </t>
  </si>
  <si>
    <t>+1 Runde (01:18:16)</t>
  </si>
  <si>
    <t>AUT 19930129</t>
  </si>
  <si>
    <t xml:space="preserve">Seper Matthias </t>
  </si>
  <si>
    <t>RC Tri Run ARBÖ Weiz</t>
  </si>
  <si>
    <t>+1 Runde (01:18:46)</t>
  </si>
  <si>
    <t>CZE 19940906</t>
  </si>
  <si>
    <t>Kralik Michal</t>
  </si>
  <si>
    <t>+1 Runde (01:18:59)</t>
  </si>
  <si>
    <t>SVK 19941028</t>
  </si>
  <si>
    <t xml:space="preserve">Blazicek Andrej </t>
  </si>
  <si>
    <t>+1 Runde (01:20:53)</t>
  </si>
  <si>
    <t>AUT 19931017</t>
  </si>
  <si>
    <t xml:space="preserve">Maxa John </t>
  </si>
  <si>
    <t>+1 Runde (01:21:54)</t>
  </si>
  <si>
    <t>CZE 19942504</t>
  </si>
  <si>
    <t xml:space="preserve">Rypka Jiri </t>
  </si>
  <si>
    <t>AUT 19940606</t>
  </si>
  <si>
    <t xml:space="preserve">Hinterer Harald </t>
  </si>
  <si>
    <t>RC-ASKÖ-NF-Mazda Eder Walding</t>
  </si>
  <si>
    <t>ausgef. 2. Rd</t>
  </si>
  <si>
    <t>SVK 19930105</t>
  </si>
  <si>
    <t xml:space="preserve">Posch Hemut </t>
  </si>
  <si>
    <t>POL 19930422</t>
  </si>
  <si>
    <t xml:space="preserve">Zur Monika </t>
  </si>
  <si>
    <t>Junioren-w</t>
  </si>
  <si>
    <t>AUT 19931218</t>
  </si>
  <si>
    <t xml:space="preserve">Zeller Viktoria </t>
  </si>
  <si>
    <t>+1 Runde (01:18:07)</t>
  </si>
  <si>
    <t>CZE 19941109</t>
  </si>
  <si>
    <t xml:space="preserve">Machulkova Barbora </t>
  </si>
  <si>
    <t>+1 Runde (01:18:08)</t>
  </si>
  <si>
    <t>SLO 19941014</t>
  </si>
  <si>
    <t xml:space="preserve">Perse Tina </t>
  </si>
  <si>
    <t>Calcit Bike Team GT</t>
  </si>
  <si>
    <t>+1 Runde (01:18:20)</t>
  </si>
  <si>
    <t>POL 19930810</t>
  </si>
  <si>
    <t xml:space="preserve">Silarska Dorota </t>
  </si>
  <si>
    <t>+1 Runde (01:20:21)</t>
  </si>
  <si>
    <t>CZE 19940731</t>
  </si>
  <si>
    <t xml:space="preserve">Hlubinkova Nikola </t>
  </si>
  <si>
    <t>+1 Runde (01:21:05)</t>
  </si>
  <si>
    <t>AUT 19930107</t>
  </si>
  <si>
    <t xml:space="preserve">Kindlhofer Tina </t>
  </si>
  <si>
    <t>Team Tonis Proshop</t>
  </si>
  <si>
    <t>+1 Runde (01:21:40)</t>
  </si>
  <si>
    <t>CZE 19930723</t>
  </si>
  <si>
    <t xml:space="preserve">Lorencova Judita </t>
  </si>
  <si>
    <t>+1 Runde (01:21:57)</t>
  </si>
  <si>
    <t>CZE 19931010</t>
  </si>
  <si>
    <t xml:space="preserve">Kuntova Vendula </t>
  </si>
  <si>
    <t>+1 Runde (01:23:09)</t>
  </si>
  <si>
    <t>CZE 19930601</t>
  </si>
  <si>
    <t xml:space="preserve">Müllerova Lucie </t>
  </si>
  <si>
    <t>+1 Runde (01:25:25)</t>
  </si>
  <si>
    <t>CZE 19930324</t>
  </si>
  <si>
    <t>Tlamkova Tereza</t>
  </si>
  <si>
    <t>+1 Runde (01:28:52)</t>
  </si>
  <si>
    <t>CZE 19940523</t>
  </si>
  <si>
    <t>Pakolkova Marke'ta</t>
  </si>
  <si>
    <t>+1 Runde (01:29:36)</t>
  </si>
  <si>
    <t>POL 19941030</t>
  </si>
  <si>
    <t xml:space="preserve">Wrobel Ewelina </t>
  </si>
  <si>
    <t>+1 Runde (01:32:43)</t>
  </si>
  <si>
    <t>SVK 19931229</t>
  </si>
  <si>
    <t xml:space="preserve">Bencurova Katarina </t>
  </si>
  <si>
    <t>+1 Runde (01:36:10)</t>
  </si>
  <si>
    <t>AUT 19940915</t>
  </si>
  <si>
    <t xml:space="preserve">Göttinger Lisa </t>
  </si>
  <si>
    <t>URC Bikerei</t>
  </si>
  <si>
    <t>+2 Runden (01:21:42)</t>
  </si>
  <si>
    <t>AUT 19940423</t>
  </si>
  <si>
    <t xml:space="preserve">Lachner Simone </t>
  </si>
  <si>
    <t>ASKÖ Laufrad Steyr</t>
  </si>
  <si>
    <t>AUT 19810728</t>
  </si>
  <si>
    <t xml:space="preserve">Grüner Marcell </t>
  </si>
  <si>
    <t>URC Ötztal</t>
  </si>
  <si>
    <t>Masters</t>
  </si>
  <si>
    <t>CZE 19781127</t>
  </si>
  <si>
    <t xml:space="preserve">Barton Pavel </t>
  </si>
  <si>
    <t>AUT 19711123</t>
  </si>
  <si>
    <t xml:space="preserve">Hauer Gerald </t>
  </si>
  <si>
    <t xml:space="preserve">Sportunion MTB Team </t>
  </si>
  <si>
    <t>Mast.2</t>
  </si>
  <si>
    <t>SVK 199750210</t>
  </si>
  <si>
    <t xml:space="preserve">Legnavsky Tomas </t>
  </si>
  <si>
    <t>Outsiterz NOVATEC</t>
  </si>
  <si>
    <t>AUT 19770929</t>
  </si>
  <si>
    <t xml:space="preserve">Karner Andreas </t>
  </si>
  <si>
    <t>Radland Kärnten Viperbike</t>
  </si>
  <si>
    <t>GER 19760427</t>
  </si>
  <si>
    <t xml:space="preserve">Gorgos Robert </t>
  </si>
  <si>
    <t>SC Velo Keller Vagen</t>
  </si>
  <si>
    <t>GER</t>
  </si>
  <si>
    <t>AUT 19710824</t>
  </si>
  <si>
    <t xml:space="preserve">Deppner Peter </t>
  </si>
  <si>
    <t xml:space="preserve">SU MTB Team </t>
  </si>
  <si>
    <t>CZE 19810912</t>
  </si>
  <si>
    <t xml:space="preserve">Videcky Karel </t>
  </si>
  <si>
    <t xml:space="preserve">MAX CURSOR  </t>
  </si>
  <si>
    <t>AUT 19781216</t>
  </si>
  <si>
    <t xml:space="preserve">Aistleitner Andreas </t>
  </si>
  <si>
    <t>ARBÖ  Radsport Kiesl</t>
  </si>
  <si>
    <t>AUT 19640717</t>
  </si>
  <si>
    <t xml:space="preserve">Neumüller Johann </t>
  </si>
  <si>
    <t>RC ARBÖ Freistadt</t>
  </si>
  <si>
    <t>AUT 19800208</t>
  </si>
  <si>
    <t xml:space="preserve">Halbmayr Hannes </t>
  </si>
  <si>
    <t>RC Tretlager</t>
  </si>
  <si>
    <t>AUT 19670128</t>
  </si>
  <si>
    <t xml:space="preserve">Stiegler  Manfred </t>
  </si>
  <si>
    <t>RC Star Bike</t>
  </si>
  <si>
    <t>POL 19621115</t>
  </si>
  <si>
    <t xml:space="preserve">Brzozka Jacek </t>
  </si>
  <si>
    <t>CZE 19650610</t>
  </si>
  <si>
    <t xml:space="preserve">Olejnicek Dusan </t>
  </si>
  <si>
    <t>AUT 19750122</t>
  </si>
  <si>
    <t xml:space="preserve">Mara Bernd </t>
  </si>
  <si>
    <t>Crazy Cross Biker</t>
  </si>
  <si>
    <t>AUT 19700307</t>
  </si>
  <si>
    <t xml:space="preserve">Wasner Andreas </t>
  </si>
  <si>
    <t>ARBÖ Radsport Kiesl</t>
  </si>
  <si>
    <t>AUT 19650429</t>
  </si>
  <si>
    <t xml:space="preserve">Pfeffer Franz </t>
  </si>
  <si>
    <t>URC Spk Renner Langenlois</t>
  </si>
  <si>
    <t>CZE 19660603</t>
  </si>
  <si>
    <t xml:space="preserve">Sima Martin </t>
  </si>
  <si>
    <t>AUT 19801107</t>
  </si>
  <si>
    <t xml:space="preserve">Ellinger Roman </t>
  </si>
  <si>
    <t>Radunion Unterland/Angerberg</t>
  </si>
  <si>
    <t>AUT 19720723</t>
  </si>
  <si>
    <t xml:space="preserve">Pink Peter </t>
  </si>
  <si>
    <t>+1 Runde (01:18:41)</t>
  </si>
  <si>
    <t>CZE 19771028</t>
  </si>
  <si>
    <t xml:space="preserve">Zak Marek </t>
  </si>
  <si>
    <t>Agnesi MTB Team</t>
  </si>
  <si>
    <t>+1 Runde (01:21:02)</t>
  </si>
  <si>
    <t>AUT 19650921</t>
  </si>
  <si>
    <t xml:space="preserve">Reifenmüller Mario </t>
  </si>
  <si>
    <t>RC einDruck Sarleinsbach</t>
  </si>
  <si>
    <t>ausgef. 3. Rd</t>
  </si>
  <si>
    <t>AUT 19660122</t>
  </si>
  <si>
    <t xml:space="preserve">Heigl Leopold </t>
  </si>
  <si>
    <t>gemeldet:</t>
  </si>
  <si>
    <t>Rennleiter:</t>
  </si>
  <si>
    <t>Rees Kathrin</t>
  </si>
  <si>
    <t>Siegerschnitt:</t>
  </si>
  <si>
    <t>gestartet:</t>
  </si>
  <si>
    <t>Zielchef:</t>
  </si>
  <si>
    <t>Alexander Forstmayr</t>
  </si>
  <si>
    <t>im Ziel:</t>
  </si>
  <si>
    <t>aufgegeben:</t>
  </si>
  <si>
    <t>Ergebnisliste:Mountainbike-LigaAustriaHerren/U23</t>
  </si>
  <si>
    <t xml:space="preserve"> </t>
  </si>
  <si>
    <t>U23 Wertung</t>
  </si>
  <si>
    <t>U23 Rng</t>
  </si>
  <si>
    <t>NÖ LM</t>
  </si>
  <si>
    <t>CZE 19850108</t>
  </si>
  <si>
    <t xml:space="preserve">Kulhavy Jaroslav </t>
  </si>
  <si>
    <t xml:space="preserve">Specialized Factory Racing </t>
  </si>
  <si>
    <t>Herren</t>
  </si>
  <si>
    <t>AUT 19800308</t>
  </si>
  <si>
    <t xml:space="preserve">Markt Karl </t>
  </si>
  <si>
    <t>Team FELT Ötztal Xbionic</t>
  </si>
  <si>
    <t>CZE 19860711</t>
  </si>
  <si>
    <t xml:space="preserve">Skarnitzl Jan </t>
  </si>
  <si>
    <t>Rubena Birell Specialized Cycling Team</t>
  </si>
  <si>
    <t>AUT 19861124</t>
  </si>
  <si>
    <t xml:space="preserve">Hochenwarter Uwe </t>
  </si>
  <si>
    <t>Muskelkater Genesis Team</t>
  </si>
  <si>
    <t>AUT 19801011</t>
  </si>
  <si>
    <t xml:space="preserve">Soukup  Christoph </t>
  </si>
  <si>
    <t>HITEC-TEAM</t>
  </si>
  <si>
    <t>AUT 19790625</t>
  </si>
  <si>
    <t xml:space="preserve">Lakata Alban </t>
  </si>
  <si>
    <t>Topeak Ergon Racing Team</t>
  </si>
  <si>
    <t>AUT 19770520</t>
  </si>
  <si>
    <t xml:space="preserve">Metzler Hannes </t>
  </si>
  <si>
    <t>CZE 19850321</t>
  </si>
  <si>
    <t xml:space="preserve">Novak Jiri </t>
  </si>
  <si>
    <t>S&amp;H Superior MTB Team</t>
  </si>
  <si>
    <t>CZE 19840605</t>
  </si>
  <si>
    <t xml:space="preserve">Ulman Matous </t>
  </si>
  <si>
    <t>CZE 19800519</t>
  </si>
  <si>
    <t xml:space="preserve">Hynek Kristian </t>
  </si>
  <si>
    <t>Ceska sporitelna-Specialized</t>
  </si>
  <si>
    <t>HUN 19820918</t>
  </si>
  <si>
    <t xml:space="preserve">Parti Andras </t>
  </si>
  <si>
    <t>EURO ONE-CUBE MTB TEAM/HUN National Team</t>
  </si>
  <si>
    <t>CZE 19901207</t>
  </si>
  <si>
    <t xml:space="preserve">Cink Ondrej </t>
  </si>
  <si>
    <t>U23</t>
  </si>
  <si>
    <t>CZE 19821102</t>
  </si>
  <si>
    <t xml:space="preserve">Boudny Pavel </t>
  </si>
  <si>
    <t>POL 19740801</t>
  </si>
  <si>
    <t xml:space="preserve">Galinski Marek </t>
  </si>
  <si>
    <t>BEL 19890328</t>
  </si>
  <si>
    <t xml:space="preserve">Carabin Sebastian </t>
  </si>
  <si>
    <t>Belgian National Team</t>
  </si>
  <si>
    <t>AUT 19860814</t>
  </si>
  <si>
    <t xml:space="preserve">Nimpf Jakob </t>
  </si>
  <si>
    <t>Zweirad Janger/Simplon</t>
  </si>
  <si>
    <t>CZE 19770322</t>
  </si>
  <si>
    <t xml:space="preserve">Spesny Milan </t>
  </si>
  <si>
    <t>CZE 19821114</t>
  </si>
  <si>
    <t xml:space="preserve">Eberl Filip </t>
  </si>
  <si>
    <t>Remerx Cycling Team Kolin</t>
  </si>
  <si>
    <t>GER 19850808</t>
  </si>
  <si>
    <t xml:space="preserve">Tann Rene </t>
  </si>
  <si>
    <t>Black Tusk Racing Team</t>
  </si>
  <si>
    <t>POL 19870709</t>
  </si>
  <si>
    <t xml:space="preserve">Brzozka Adrian </t>
  </si>
  <si>
    <t>CZE 19900718</t>
  </si>
  <si>
    <t xml:space="preserve">Rauchfuss Marek </t>
  </si>
  <si>
    <t>POL 19821231</t>
  </si>
  <si>
    <t xml:space="preserve">Hebisz Rafal </t>
  </si>
  <si>
    <t>CZE 19831216</t>
  </si>
  <si>
    <t xml:space="preserve">Jobanek Jan </t>
  </si>
  <si>
    <t>POL 19890119</t>
  </si>
  <si>
    <t xml:space="preserve">Dombrowski Maciej </t>
  </si>
  <si>
    <t>CZE 19900606</t>
  </si>
  <si>
    <t xml:space="preserve">Nepustil Matej </t>
  </si>
  <si>
    <t>POL 19900311</t>
  </si>
  <si>
    <t xml:space="preserve">Konwa Marek </t>
  </si>
  <si>
    <t>Milka Trek MTB Racing Team</t>
  </si>
  <si>
    <t>AUT 19881002</t>
  </si>
  <si>
    <t xml:space="preserve">Scheiber Simon </t>
  </si>
  <si>
    <t>CZE 19810426</t>
  </si>
  <si>
    <t xml:space="preserve">Vokrouhlik Tomas </t>
  </si>
  <si>
    <t xml:space="preserve">Faktor Bike Team </t>
  </si>
  <si>
    <t>HUN 19790113</t>
  </si>
  <si>
    <t xml:space="preserve">Buruczki Szilard </t>
  </si>
  <si>
    <t>Magellan Köbanyai/HUN National Team</t>
  </si>
  <si>
    <t>POL 19890316</t>
  </si>
  <si>
    <t xml:space="preserve">Osicki Kornel </t>
  </si>
  <si>
    <t>GER 19760625</t>
  </si>
  <si>
    <t xml:space="preserve">Marx Torsten </t>
  </si>
  <si>
    <t>CZE 19851220</t>
  </si>
  <si>
    <t xml:space="preserve">Friedl Jiri </t>
  </si>
  <si>
    <t>POL 19851127</t>
  </si>
  <si>
    <t xml:space="preserve">Janowski Bartosz </t>
  </si>
  <si>
    <t>Dobre Sklepy Rowerowe Author</t>
  </si>
  <si>
    <t>GER 19840713</t>
  </si>
  <si>
    <t xml:space="preserve">Thum Steffen </t>
  </si>
  <si>
    <t>MTB Ultrasports Rose Racingteam</t>
  </si>
  <si>
    <t>SVK 19860812</t>
  </si>
  <si>
    <t xml:space="preserve">Lami Michal </t>
  </si>
  <si>
    <t>SLO 19770515</t>
  </si>
  <si>
    <t xml:space="preserve">Kordez Robert </t>
  </si>
  <si>
    <t>AUT 19900522</t>
  </si>
  <si>
    <t xml:space="preserve">Zöger Manfred </t>
  </si>
  <si>
    <t>MTB-TEAM Bucklige Welt</t>
  </si>
  <si>
    <t>CZE 19860430</t>
  </si>
  <si>
    <t xml:space="preserve">Kanera Michal </t>
  </si>
  <si>
    <t>CZE 19890104</t>
  </si>
  <si>
    <t xml:space="preserve">Pesek Tomas </t>
  </si>
  <si>
    <t>HUN 19900724</t>
  </si>
  <si>
    <t xml:space="preserve">Juhasz Zsolt </t>
  </si>
  <si>
    <t>GER 19890405</t>
  </si>
  <si>
    <t xml:space="preserve">Eyring Andy </t>
  </si>
  <si>
    <t>Team Bergamont  RWV Haselbach</t>
  </si>
  <si>
    <t>SLO 19880412</t>
  </si>
  <si>
    <t xml:space="preserve">Cernilogar Nejc </t>
  </si>
  <si>
    <t>HUN 19900821</t>
  </si>
  <si>
    <t xml:space="preserve">Szatmary Andras </t>
  </si>
  <si>
    <t>EURO ONE-CUBE MTB TEAM</t>
  </si>
  <si>
    <t>POL 19890330</t>
  </si>
  <si>
    <t xml:space="preserve">Fijalkowski Rafal </t>
  </si>
  <si>
    <t>AUT 19900929</t>
  </si>
  <si>
    <t xml:space="preserve">Hoi Matthias </t>
  </si>
  <si>
    <t>ARBÖ RLM OMYA Villach Team Easton</t>
  </si>
  <si>
    <t>GER 19881217</t>
  </si>
  <si>
    <t xml:space="preserve">Gegenheimer Simon </t>
  </si>
  <si>
    <t>POL 19750615</t>
  </si>
  <si>
    <t xml:space="preserve">Czarnota Bogdan </t>
  </si>
  <si>
    <t>Kross Racing Team</t>
  </si>
  <si>
    <t>AUT 19880420</t>
  </si>
  <si>
    <t xml:space="preserve">Waldhart Matthias </t>
  </si>
  <si>
    <t>CZE 19870103</t>
  </si>
  <si>
    <t xml:space="preserve">Sablik Lukas </t>
  </si>
  <si>
    <t>CZE 19840607</t>
  </si>
  <si>
    <t xml:space="preserve">Zvonek Milan </t>
  </si>
  <si>
    <t>SLO 19831114</t>
  </si>
  <si>
    <t xml:space="preserve">Lovse Matej </t>
  </si>
  <si>
    <t>KD UNI Team</t>
  </si>
  <si>
    <t>AUT 19911113</t>
  </si>
  <si>
    <t xml:space="preserve">Preiss Markus </t>
  </si>
  <si>
    <t>WSA Green Team Cannondale</t>
  </si>
  <si>
    <t>AUT 19840911</t>
  </si>
  <si>
    <t xml:space="preserve">Kremmaier Florian </t>
  </si>
  <si>
    <t>AUT 19900807</t>
  </si>
  <si>
    <t xml:space="preserve">Pernsteiner Hermann </t>
  </si>
  <si>
    <t>SLO 19860222</t>
  </si>
  <si>
    <t xml:space="preserve">Budin Matjaz </t>
  </si>
  <si>
    <t>AUT 19781108</t>
  </si>
  <si>
    <t xml:space="preserve">Strobl Thomas </t>
  </si>
  <si>
    <t>TREK Mountainbiker.at</t>
  </si>
  <si>
    <t>AUT 19851218</t>
  </si>
  <si>
    <t xml:space="preserve">Kirchberger Andreas </t>
  </si>
  <si>
    <t>UNION XC-Club Mühldorf</t>
  </si>
  <si>
    <t>POL 19901201</t>
  </si>
  <si>
    <t xml:space="preserve">Kawalec Marcin </t>
  </si>
  <si>
    <t>POL 19860326</t>
  </si>
  <si>
    <t xml:space="preserve">Alchimowicz Rafal </t>
  </si>
  <si>
    <t>CZE 19890923</t>
  </si>
  <si>
    <t xml:space="preserve">Vobecky Zdenek </t>
  </si>
  <si>
    <t>Krab Cycles Speciailzed</t>
  </si>
  <si>
    <t>GER 19900302</t>
  </si>
  <si>
    <t xml:space="preserve">Döhl Ludwig </t>
  </si>
  <si>
    <t>BIKE Junior Team powered by Milka</t>
  </si>
  <si>
    <t>AUT 19910914</t>
  </si>
  <si>
    <t xml:space="preserve">Schwab Christopher </t>
  </si>
  <si>
    <t>POL 19850125</t>
  </si>
  <si>
    <t xml:space="preserve">Zon Mateusz </t>
  </si>
  <si>
    <t>SVK 19850917</t>
  </si>
  <si>
    <t xml:space="preserve">Batora Lukas </t>
  </si>
  <si>
    <t>AUT 19870728</t>
  </si>
  <si>
    <t xml:space="preserve">Loisl Markus </t>
  </si>
  <si>
    <t>Power Bike Team Windhaag</t>
  </si>
  <si>
    <t>AUT 19880705</t>
  </si>
  <si>
    <t xml:space="preserve">Weissenbacher Manuel </t>
  </si>
  <si>
    <t>Team Roadbike Holidays KTM</t>
  </si>
  <si>
    <t>S</t>
  </si>
  <si>
    <t>SLO 19860624</t>
  </si>
  <si>
    <t xml:space="preserve">Pristovnik Blaz </t>
  </si>
  <si>
    <t>CZE 19901107</t>
  </si>
  <si>
    <t xml:space="preserve">Buksa Dominik </t>
  </si>
  <si>
    <t>CRO 19901203</t>
  </si>
  <si>
    <t xml:space="preserve">Turk Filip </t>
  </si>
  <si>
    <t>AUT 19861004</t>
  </si>
  <si>
    <t xml:space="preserve">Thöni Frederick </t>
  </si>
  <si>
    <t>Team Pirchnerbau Denifl</t>
  </si>
  <si>
    <t>GER 19900329</t>
  </si>
  <si>
    <t xml:space="preserve">Stiebjahn Simon </t>
  </si>
  <si>
    <t>Team Bulls</t>
  </si>
  <si>
    <t>AUT 19890205</t>
  </si>
  <si>
    <t xml:space="preserve">Seehofer Simon </t>
  </si>
  <si>
    <t>Skyworkers-Sports</t>
  </si>
  <si>
    <t>+1 Runde (01:41:52)</t>
  </si>
  <si>
    <t>POL 19891011</t>
  </si>
  <si>
    <t xml:space="preserve">Dygacz Tomasz </t>
  </si>
  <si>
    <t>+1 Runde (01:42:00)</t>
  </si>
  <si>
    <t>CZE 19901005</t>
  </si>
  <si>
    <t xml:space="preserve">Husek Martin </t>
  </si>
  <si>
    <t>Eleven Team</t>
  </si>
  <si>
    <t>+1 Runde (01:42:05)</t>
  </si>
  <si>
    <t>POL 19910929</t>
  </si>
  <si>
    <t xml:space="preserve">Hajda Grzegorz </t>
  </si>
  <si>
    <t>+1 Runde (01:42:14)</t>
  </si>
  <si>
    <t>CZE 19920120</t>
  </si>
  <si>
    <t xml:space="preserve">Svorada Jan </t>
  </si>
  <si>
    <t>+1 Runde (01:42:33)</t>
  </si>
  <si>
    <t>AUT 19911016</t>
  </si>
  <si>
    <t xml:space="preserve">Helminger Lukas </t>
  </si>
  <si>
    <t>URC Wals Siezenheim</t>
  </si>
  <si>
    <t>+1 Runde (01:42:37)</t>
  </si>
  <si>
    <t>GER 19920611</t>
  </si>
  <si>
    <t xml:space="preserve">Maier Maxi </t>
  </si>
  <si>
    <t>MTB Club München/Team Merida Schulte</t>
  </si>
  <si>
    <t>+1 Runde (01:42:50)</t>
  </si>
  <si>
    <t>CRO 19911001</t>
  </si>
  <si>
    <t xml:space="preserve">Sirotic Sanjin </t>
  </si>
  <si>
    <t>+1 Runde (01:43:08)</t>
  </si>
  <si>
    <t>CZE 19920604</t>
  </si>
  <si>
    <t xml:space="preserve">Damek Milan </t>
  </si>
  <si>
    <t>Caffenannini.cz. MTB Cycling Team</t>
  </si>
  <si>
    <t>+1 Runde (01:43:13)</t>
  </si>
  <si>
    <t>AUT 19920131</t>
  </si>
  <si>
    <t xml:space="preserve">Scherer Julian </t>
  </si>
  <si>
    <t>+1 Runde (01:43:55)</t>
  </si>
  <si>
    <t>AUT 19920209</t>
  </si>
  <si>
    <t xml:space="preserve">Arko Vadim </t>
  </si>
  <si>
    <t>URC Bikerei.cc</t>
  </si>
  <si>
    <t>+1 Runde (01:44:13)</t>
  </si>
  <si>
    <t>CZE 19890810</t>
  </si>
  <si>
    <t xml:space="preserve">Suta Jiri </t>
  </si>
  <si>
    <t>+1 Runde (01:44:51)</t>
  </si>
  <si>
    <t>AUT 19901116</t>
  </si>
  <si>
    <t xml:space="preserve">Zink Michael </t>
  </si>
  <si>
    <t>Racer Team St. Jakob/W</t>
  </si>
  <si>
    <t>+1 Runde (01:45:15)</t>
  </si>
  <si>
    <t>CZE 19920204</t>
  </si>
  <si>
    <t xml:space="preserve">Bartizal  Jiri </t>
  </si>
  <si>
    <t>+1 Runde (01:46:50)</t>
  </si>
  <si>
    <t>AUT 19910228</t>
  </si>
  <si>
    <t xml:space="preserve">Gantner Roland </t>
  </si>
  <si>
    <t>URC Laßnitzhöhe</t>
  </si>
  <si>
    <t>+1 Runde (01:48:25)</t>
  </si>
  <si>
    <t>AUT 19900813</t>
  </si>
  <si>
    <t xml:space="preserve">Hochmüller Christoph </t>
  </si>
  <si>
    <t>RC ARBÖ Griffen</t>
  </si>
  <si>
    <t>+1 Runde (01:49:11)</t>
  </si>
  <si>
    <t>SLO 19900611</t>
  </si>
  <si>
    <t xml:space="preserve">Gams Primoz </t>
  </si>
  <si>
    <t>+1 Runde (01:51:01)</t>
  </si>
  <si>
    <t>SVK 19880517</t>
  </si>
  <si>
    <t xml:space="preserve">Greser Tomas </t>
  </si>
  <si>
    <t>Merida Biking Team</t>
  </si>
  <si>
    <t>+1 Runde (01:51:40)</t>
  </si>
  <si>
    <t>SVK 19920828</t>
  </si>
  <si>
    <t xml:space="preserve">Suchar Tomas </t>
  </si>
  <si>
    <t>Trek KCK Oslany</t>
  </si>
  <si>
    <t>+1 Runde (01:52:47)</t>
  </si>
  <si>
    <t>HUN 19861012</t>
  </si>
  <si>
    <t xml:space="preserve">Gulyas Adam </t>
  </si>
  <si>
    <t>+1 Runde (01:52:57)</t>
  </si>
  <si>
    <t>AUT 19920427</t>
  </si>
  <si>
    <t xml:space="preserve">Ernst Johannes </t>
  </si>
  <si>
    <t>TSV Kappler Hartberg</t>
  </si>
  <si>
    <t>+1 Runde (01:53:44)</t>
  </si>
  <si>
    <t>SVK 19911008</t>
  </si>
  <si>
    <t xml:space="preserve">Straka Michal </t>
  </si>
  <si>
    <t>+1 Runde (01:55:44)</t>
  </si>
  <si>
    <t>CZE 19921102</t>
  </si>
  <si>
    <t xml:space="preserve">Musil Lukas </t>
  </si>
  <si>
    <t>+1 Runde (02:02:03)</t>
  </si>
  <si>
    <t>AUT 19921128</t>
  </si>
  <si>
    <t xml:space="preserve">Hochmüller Stephan  </t>
  </si>
  <si>
    <t>+1 Runde (02:03:18)</t>
  </si>
  <si>
    <t>GER 19900420</t>
  </si>
  <si>
    <t xml:space="preserve">Fiderer Valentin </t>
  </si>
  <si>
    <t>Schneelaufverein Ravensburg</t>
  </si>
  <si>
    <t>CZE 19920622</t>
  </si>
  <si>
    <t xml:space="preserve">Holzner Petr  </t>
  </si>
  <si>
    <t>CZE 19910205</t>
  </si>
  <si>
    <t xml:space="preserve">Hrabina Ladislav </t>
  </si>
  <si>
    <t>AUT 19900424</t>
  </si>
  <si>
    <t xml:space="preserve">Gehbauer Alexander </t>
  </si>
  <si>
    <t>RC ARBÖ ASKÖ Klagenfurt</t>
  </si>
  <si>
    <t>AUT 19890723</t>
  </si>
  <si>
    <t xml:space="preserve">Höllrigl Lukas </t>
  </si>
  <si>
    <t>Bike &amp; Run Imst</t>
  </si>
  <si>
    <t>AUT 19920208</t>
  </si>
  <si>
    <t xml:space="preserve">Raggl Gregor </t>
  </si>
  <si>
    <t>AUT 19901009</t>
  </si>
  <si>
    <t xml:space="preserve">Köll Daniel </t>
  </si>
  <si>
    <t>AUT 19870717</t>
  </si>
  <si>
    <t xml:space="preserve">Gehbauer Robert </t>
  </si>
  <si>
    <t>GER 19880224</t>
  </si>
  <si>
    <t xml:space="preserve">Leisling Matthias </t>
  </si>
  <si>
    <t>CZE 19900309</t>
  </si>
  <si>
    <t xml:space="preserve">Kozel Michal </t>
  </si>
  <si>
    <t>GER 19840404</t>
  </si>
  <si>
    <t xml:space="preserve">Maletz Christopher </t>
  </si>
  <si>
    <t>Team Easton Rockets</t>
  </si>
  <si>
    <t>GER 19841017</t>
  </si>
  <si>
    <t xml:space="preserve">Wießner Michael </t>
  </si>
  <si>
    <t>RSV-BGL</t>
  </si>
  <si>
    <t>GER 19880522</t>
  </si>
  <si>
    <t xml:space="preserve">Führmann Michael </t>
  </si>
  <si>
    <t>Redheads Team / SC Rosenheim</t>
  </si>
  <si>
    <t>CZE 19890816</t>
  </si>
  <si>
    <t xml:space="preserve">Malik Michal </t>
  </si>
  <si>
    <t>K.C. Kooperativa S.G. Jablonec n.N.</t>
  </si>
  <si>
    <t>ausgef. 4. Rd</t>
  </si>
  <si>
    <t>POL 19891014</t>
  </si>
  <si>
    <t xml:space="preserve">Brzozka Piotr </t>
  </si>
  <si>
    <t>ausgef. 5. Rd</t>
  </si>
  <si>
    <t>CZE 19910928</t>
  </si>
  <si>
    <t xml:space="preserve">Bulis Roman </t>
  </si>
  <si>
    <t>CZE 19910412</t>
  </si>
  <si>
    <t>Simerle Michal</t>
  </si>
  <si>
    <t>Nationenstatistik</t>
  </si>
  <si>
    <t>International</t>
  </si>
  <si>
    <t>AUT</t>
  </si>
  <si>
    <t>Gesamt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</si>
</sst>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H:MM:SS"/>
    <numFmt numFmtId="166" formatCode="0"/>
    <numFmt numFmtId="167" formatCode="M/D/YYYY\ H:MM"/>
    <numFmt numFmtId="168" formatCode="#0.0&quot; km/h&quot;"/>
  </numFmts>
  <fonts count="18">
    <font>
      <sz val="10"/>
      <name val="Geneva"/>
      <family val="2"/>
    </font>
    <font>
      <sz val="10"/>
      <name val="Arial"/>
      <family val="0"/>
    </font>
    <font>
      <b/>
      <sz val="24"/>
      <name val="Arial"/>
      <family val="2"/>
    </font>
    <font>
      <sz val="24"/>
      <name val="Arial"/>
      <family val="2"/>
    </font>
    <font>
      <b/>
      <sz val="16"/>
      <color indexed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Geneva"/>
      <family val="2"/>
    </font>
    <font>
      <b/>
      <sz val="10"/>
      <name val="Geneva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1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 horizontal="right"/>
    </xf>
    <xf numFmtId="164" fontId="1" fillId="0" borderId="0" xfId="0" applyFont="1" applyFill="1" applyAlignment="1">
      <alignment horizontal="center"/>
    </xf>
    <xf numFmtId="164" fontId="1" fillId="0" borderId="0" xfId="0" applyFont="1" applyFill="1" applyAlignment="1">
      <alignment/>
    </xf>
    <xf numFmtId="164" fontId="2" fillId="0" borderId="0" xfId="0" applyFont="1" applyAlignment="1" applyProtection="1">
      <alignment horizontal="left"/>
      <protection locked="0"/>
    </xf>
    <xf numFmtId="164" fontId="3" fillId="0" borderId="0" xfId="0" applyFont="1" applyAlignment="1" applyProtection="1">
      <alignment/>
      <protection locked="0"/>
    </xf>
    <xf numFmtId="164" fontId="3" fillId="0" borderId="0" xfId="0" applyFont="1" applyAlignment="1" applyProtection="1">
      <alignment horizontal="center"/>
      <protection locked="0"/>
    </xf>
    <xf numFmtId="165" fontId="3" fillId="0" borderId="0" xfId="0" applyNumberFormat="1" applyFont="1" applyAlignment="1" applyProtection="1">
      <alignment horizontal="center"/>
      <protection locked="0"/>
    </xf>
    <xf numFmtId="166" fontId="3" fillId="0" borderId="0" xfId="0" applyNumberFormat="1" applyFont="1" applyAlignment="1" applyProtection="1">
      <alignment horizontal="center"/>
      <protection locked="0"/>
    </xf>
    <xf numFmtId="164" fontId="3" fillId="0" borderId="0" xfId="0" applyFont="1" applyAlignment="1">
      <alignment horizontal="center"/>
    </xf>
    <xf numFmtId="164" fontId="3" fillId="0" borderId="0" xfId="0" applyFont="1" applyAlignment="1">
      <alignment/>
    </xf>
    <xf numFmtId="164" fontId="3" fillId="0" borderId="0" xfId="0" applyFont="1" applyAlignment="1">
      <alignment horizontal="right"/>
    </xf>
    <xf numFmtId="164" fontId="3" fillId="0" borderId="0" xfId="0" applyFont="1" applyFill="1" applyAlignment="1">
      <alignment horizontal="center"/>
    </xf>
    <xf numFmtId="164" fontId="3" fillId="0" borderId="0" xfId="0" applyFont="1" applyFill="1" applyAlignment="1">
      <alignment/>
    </xf>
    <xf numFmtId="164" fontId="4" fillId="2" borderId="0" xfId="0" applyFont="1" applyFill="1" applyAlignment="1" applyProtection="1">
      <alignment/>
      <protection locked="0"/>
    </xf>
    <xf numFmtId="164" fontId="4" fillId="2" borderId="0" xfId="0" applyFont="1" applyFill="1" applyAlignment="1" applyProtection="1">
      <alignment horizontal="right"/>
      <protection locked="0"/>
    </xf>
    <xf numFmtId="166" fontId="4" fillId="2" borderId="0" xfId="0" applyNumberFormat="1" applyFont="1" applyFill="1" applyAlignment="1" applyProtection="1">
      <alignment horizontal="center"/>
      <protection locked="0"/>
    </xf>
    <xf numFmtId="165" fontId="4" fillId="2" borderId="0" xfId="0" applyNumberFormat="1" applyFont="1" applyFill="1" applyAlignment="1" applyProtection="1">
      <alignment horizontal="right"/>
      <protection locked="0"/>
    </xf>
    <xf numFmtId="164" fontId="4" fillId="2" borderId="0" xfId="0" applyFont="1" applyFill="1" applyAlignment="1" applyProtection="1">
      <alignment horizontal="center"/>
      <protection locked="0"/>
    </xf>
    <xf numFmtId="164" fontId="1" fillId="2" borderId="0" xfId="0" applyFont="1" applyFill="1" applyAlignment="1">
      <alignment/>
    </xf>
    <xf numFmtId="164" fontId="1" fillId="2" borderId="0" xfId="0" applyFont="1" applyFill="1" applyAlignment="1">
      <alignment horizontal="right"/>
    </xf>
    <xf numFmtId="164" fontId="4" fillId="0" borderId="0" xfId="0" applyFont="1" applyFill="1" applyAlignment="1" applyProtection="1">
      <alignment/>
      <protection locked="0"/>
    </xf>
    <xf numFmtId="167" fontId="5" fillId="0" borderId="0" xfId="0" applyNumberFormat="1" applyFont="1" applyAlignment="1" applyProtection="1">
      <alignment horizontal="left"/>
      <protection locked="0"/>
    </xf>
    <xf numFmtId="164" fontId="5" fillId="0" borderId="0" xfId="0" applyFont="1" applyAlignment="1" applyProtection="1">
      <alignment/>
      <protection locked="0"/>
    </xf>
    <xf numFmtId="164" fontId="5" fillId="0" borderId="0" xfId="0" applyFont="1" applyAlignment="1">
      <alignment horizontal="center"/>
    </xf>
    <xf numFmtId="165" fontId="5" fillId="0" borderId="0" xfId="0" applyNumberFormat="1" applyFont="1" applyAlignment="1" applyProtection="1">
      <alignment horizontal="right"/>
      <protection locked="0"/>
    </xf>
    <xf numFmtId="164" fontId="5" fillId="0" borderId="0" xfId="0" applyFont="1" applyAlignment="1" applyProtection="1">
      <alignment horizontal="center"/>
      <protection locked="0"/>
    </xf>
    <xf numFmtId="164" fontId="6" fillId="0" borderId="0" xfId="0" applyFont="1" applyAlignment="1">
      <alignment horizontal="center"/>
    </xf>
    <xf numFmtId="164" fontId="6" fillId="0" borderId="0" xfId="0" applyFont="1" applyAlignment="1">
      <alignment/>
    </xf>
    <xf numFmtId="164" fontId="6" fillId="0" borderId="0" xfId="0" applyFont="1" applyAlignment="1">
      <alignment horizontal="right"/>
    </xf>
    <xf numFmtId="164" fontId="5" fillId="0" borderId="0" xfId="0" applyFont="1" applyFill="1" applyAlignment="1" applyProtection="1">
      <alignment horizontal="center"/>
      <protection locked="0"/>
    </xf>
    <xf numFmtId="164" fontId="5" fillId="0" borderId="0" xfId="0" applyFont="1" applyFill="1" applyAlignment="1" applyProtection="1">
      <alignment/>
      <protection locked="0"/>
    </xf>
    <xf numFmtId="164" fontId="1" fillId="0" borderId="0" xfId="0" applyFont="1" applyAlignment="1" applyProtection="1">
      <alignment/>
      <protection locked="0"/>
    </xf>
    <xf numFmtId="164" fontId="1" fillId="0" borderId="0" xfId="0" applyFont="1" applyAlignment="1" applyProtection="1">
      <alignment horizontal="center"/>
      <protection locked="0"/>
    </xf>
    <xf numFmtId="165" fontId="1" fillId="0" borderId="0" xfId="0" applyNumberFormat="1" applyFont="1" applyAlignment="1" applyProtection="1">
      <alignment horizontal="right"/>
      <protection locked="0"/>
    </xf>
    <xf numFmtId="166" fontId="1" fillId="0" borderId="0" xfId="0" applyNumberFormat="1" applyFont="1" applyAlignment="1" applyProtection="1">
      <alignment horizontal="center"/>
      <protection locked="0"/>
    </xf>
    <xf numFmtId="164" fontId="1" fillId="0" borderId="0" xfId="0" applyFont="1" applyFill="1" applyAlignment="1" applyProtection="1">
      <alignment horizontal="center"/>
      <protection locked="0"/>
    </xf>
    <xf numFmtId="164" fontId="1" fillId="0" borderId="0" xfId="0" applyFont="1" applyFill="1" applyAlignment="1" applyProtection="1">
      <alignment/>
      <protection locked="0"/>
    </xf>
    <xf numFmtId="164" fontId="7" fillId="0" borderId="0" xfId="0" applyFont="1" applyAlignment="1" applyProtection="1">
      <alignment/>
      <protection/>
    </xf>
    <xf numFmtId="164" fontId="7" fillId="0" borderId="1" xfId="0" applyFont="1" applyBorder="1" applyAlignment="1" applyProtection="1">
      <alignment horizontal="left" wrapText="1"/>
      <protection/>
    </xf>
    <xf numFmtId="164" fontId="8" fillId="0" borderId="1" xfId="0" applyFont="1" applyBorder="1" applyAlignment="1" applyProtection="1">
      <alignment horizontal="center" wrapText="1"/>
      <protection/>
    </xf>
    <xf numFmtId="164" fontId="7" fillId="0" borderId="1" xfId="0" applyFont="1" applyBorder="1" applyAlignment="1" applyProtection="1">
      <alignment horizontal="left"/>
      <protection/>
    </xf>
    <xf numFmtId="164" fontId="7" fillId="0" borderId="1" xfId="0" applyFont="1" applyBorder="1" applyAlignment="1" applyProtection="1">
      <alignment horizontal="center" wrapText="1"/>
      <protection/>
    </xf>
    <xf numFmtId="165" fontId="7" fillId="0" borderId="1" xfId="0" applyNumberFormat="1" applyFont="1" applyBorder="1" applyAlignment="1" applyProtection="1">
      <alignment horizontal="center"/>
      <protection/>
    </xf>
    <xf numFmtId="166" fontId="7" fillId="0" borderId="2" xfId="0" applyNumberFormat="1" applyFont="1" applyBorder="1" applyAlignment="1" applyProtection="1">
      <alignment horizontal="left"/>
      <protection/>
    </xf>
    <xf numFmtId="165" fontId="7" fillId="0" borderId="2" xfId="0" applyNumberFormat="1" applyFont="1" applyBorder="1" applyAlignment="1" applyProtection="1">
      <alignment horizontal="left"/>
      <protection/>
    </xf>
    <xf numFmtId="164" fontId="7" fillId="0" borderId="1" xfId="0" applyFont="1" applyBorder="1" applyAlignment="1" applyProtection="1">
      <alignment wrapText="1"/>
      <protection/>
    </xf>
    <xf numFmtId="164" fontId="7" fillId="0" borderId="0" xfId="0" applyFont="1" applyAlignment="1" applyProtection="1">
      <alignment wrapText="1"/>
      <protection/>
    </xf>
    <xf numFmtId="164" fontId="1" fillId="0" borderId="0" xfId="0" applyFont="1" applyFill="1" applyAlignment="1" applyProtection="1">
      <alignment vertical="top"/>
      <protection locked="0"/>
    </xf>
    <xf numFmtId="164" fontId="1" fillId="0" borderId="0" xfId="0" applyFont="1" applyFill="1" applyBorder="1" applyAlignment="1" applyProtection="1">
      <alignment/>
      <protection locked="0"/>
    </xf>
    <xf numFmtId="164" fontId="1" fillId="0" borderId="0" xfId="0" applyFont="1" applyFill="1" applyBorder="1" applyAlignment="1">
      <alignment/>
    </xf>
    <xf numFmtId="164" fontId="1" fillId="0" borderId="0" xfId="0" applyFont="1" applyFill="1" applyBorder="1" applyAlignment="1">
      <alignment horizontal="center"/>
    </xf>
    <xf numFmtId="164" fontId="1" fillId="0" borderId="0" xfId="0" applyFont="1" applyFill="1" applyBorder="1" applyAlignment="1">
      <alignment horizontal="left"/>
    </xf>
    <xf numFmtId="165" fontId="1" fillId="0" borderId="0" xfId="0" applyNumberFormat="1" applyFont="1" applyFill="1" applyBorder="1" applyAlignment="1" applyProtection="1">
      <alignment horizontal="center"/>
      <protection locked="0"/>
    </xf>
    <xf numFmtId="164" fontId="1" fillId="0" borderId="0" xfId="0" applyFont="1" applyFill="1" applyBorder="1" applyAlignment="1" applyProtection="1">
      <alignment horizontal="center"/>
      <protection locked="0"/>
    </xf>
    <xf numFmtId="164" fontId="1" fillId="0" borderId="0" xfId="0" applyFont="1" applyFill="1" applyBorder="1" applyAlignment="1">
      <alignment vertical="top"/>
    </xf>
    <xf numFmtId="164" fontId="1" fillId="0" borderId="0" xfId="0" applyFont="1" applyFill="1" applyBorder="1" applyAlignment="1">
      <alignment horizontal="center" vertical="top"/>
    </xf>
    <xf numFmtId="164" fontId="1" fillId="0" borderId="0" xfId="0" applyFont="1" applyFill="1" applyBorder="1" applyAlignment="1">
      <alignment horizontal="right"/>
    </xf>
    <xf numFmtId="164" fontId="1" fillId="0" borderId="0" xfId="0" applyFont="1" applyFill="1" applyAlignment="1">
      <alignment vertical="top"/>
    </xf>
    <xf numFmtId="168" fontId="1" fillId="0" borderId="0" xfId="0" applyNumberFormat="1" applyFont="1" applyFill="1" applyAlignment="1" applyProtection="1">
      <alignment horizontal="center" vertical="top"/>
      <protection locked="0"/>
    </xf>
    <xf numFmtId="164" fontId="1" fillId="0" borderId="0" xfId="0" applyFont="1" applyFill="1" applyAlignment="1">
      <alignment horizontal="center" vertical="top"/>
    </xf>
    <xf numFmtId="164" fontId="1" fillId="0" borderId="0" xfId="0" applyFont="1" applyFill="1" applyBorder="1" applyAlignment="1">
      <alignment wrapText="1"/>
    </xf>
    <xf numFmtId="164" fontId="1" fillId="0" borderId="0" xfId="0" applyFont="1" applyFill="1" applyBorder="1" applyAlignment="1" applyProtection="1">
      <alignment vertical="top"/>
      <protection locked="0"/>
    </xf>
    <xf numFmtId="165" fontId="1" fillId="0" borderId="0" xfId="0" applyNumberFormat="1" applyFont="1" applyFill="1" applyBorder="1" applyAlignment="1" applyProtection="1">
      <alignment horizontal="right" vertical="top"/>
      <protection locked="0"/>
    </xf>
    <xf numFmtId="164" fontId="1" fillId="0" borderId="0" xfId="0" applyFont="1" applyFill="1" applyBorder="1" applyAlignment="1" applyProtection="1">
      <alignment horizontal="center" vertical="top"/>
      <protection locked="0"/>
    </xf>
    <xf numFmtId="164" fontId="9" fillId="0" borderId="0" xfId="0" applyFont="1" applyFill="1" applyAlignment="1">
      <alignment horizontal="center"/>
    </xf>
    <xf numFmtId="164" fontId="1" fillId="0" borderId="0" xfId="0" applyFont="1" applyFill="1" applyAlignment="1">
      <alignment horizontal="right"/>
    </xf>
    <xf numFmtId="165" fontId="1" fillId="0" borderId="0" xfId="0" applyNumberFormat="1" applyFont="1" applyFill="1" applyAlignment="1" applyProtection="1">
      <alignment horizontal="center"/>
      <protection locked="0"/>
    </xf>
    <xf numFmtId="164" fontId="1" fillId="0" borderId="0" xfId="0" applyFont="1" applyFill="1" applyAlignment="1" applyProtection="1">
      <alignment horizontal="right"/>
      <protection locked="0"/>
    </xf>
    <xf numFmtId="165" fontId="1" fillId="0" borderId="0" xfId="0" applyNumberFormat="1" applyFont="1" applyFill="1" applyAlignment="1" applyProtection="1">
      <alignment horizontal="right"/>
      <protection locked="0"/>
    </xf>
    <xf numFmtId="164" fontId="1" fillId="0" borderId="0" xfId="0" applyFont="1" applyFill="1" applyAlignment="1" applyProtection="1">
      <alignment horizontal="right" vertical="top"/>
      <protection locked="0"/>
    </xf>
    <xf numFmtId="164" fontId="1" fillId="0" borderId="0" xfId="0" applyFont="1" applyFill="1" applyAlignment="1">
      <alignment horizontal="right" vertical="top"/>
    </xf>
    <xf numFmtId="165" fontId="1" fillId="0" borderId="0" xfId="0" applyNumberFormat="1" applyFont="1" applyFill="1" applyAlignment="1" applyProtection="1">
      <alignment horizontal="right" vertical="top"/>
      <protection locked="0"/>
    </xf>
    <xf numFmtId="164" fontId="1" fillId="0" borderId="0" xfId="0" applyFont="1" applyFill="1" applyAlignment="1" applyProtection="1">
      <alignment horizontal="center" vertical="top"/>
      <protection locked="0"/>
    </xf>
    <xf numFmtId="164" fontId="1" fillId="0" borderId="0" xfId="0" applyFont="1" applyFill="1" applyBorder="1" applyAlignment="1" applyProtection="1">
      <alignment horizontal="right"/>
      <protection locked="0"/>
    </xf>
    <xf numFmtId="165" fontId="1" fillId="0" borderId="0" xfId="0" applyNumberFormat="1" applyFont="1" applyFill="1" applyBorder="1" applyAlignment="1" applyProtection="1">
      <alignment horizontal="right"/>
      <protection locked="0"/>
    </xf>
    <xf numFmtId="164" fontId="4" fillId="2" borderId="0" xfId="0" applyFont="1" applyFill="1" applyAlignment="1">
      <alignment/>
    </xf>
    <xf numFmtId="164" fontId="0" fillId="0" borderId="0" xfId="0" applyFill="1" applyAlignment="1">
      <alignment/>
    </xf>
    <xf numFmtId="164" fontId="10" fillId="0" borderId="0" xfId="0" applyFont="1" applyAlignment="1" applyProtection="1">
      <alignment horizontal="left"/>
      <protection locked="0"/>
    </xf>
    <xf numFmtId="164" fontId="11" fillId="0" borderId="0" xfId="0" applyFont="1" applyAlignment="1" applyProtection="1">
      <alignment/>
      <protection locked="0"/>
    </xf>
    <xf numFmtId="164" fontId="11" fillId="0" borderId="0" xfId="0" applyFont="1" applyAlignment="1" applyProtection="1">
      <alignment horizontal="center"/>
      <protection locked="0"/>
    </xf>
    <xf numFmtId="165" fontId="11" fillId="0" borderId="0" xfId="0" applyNumberFormat="1" applyFont="1" applyFill="1" applyAlignment="1" applyProtection="1">
      <alignment horizontal="center"/>
      <protection locked="0"/>
    </xf>
    <xf numFmtId="166" fontId="11" fillId="0" borderId="0" xfId="0" applyNumberFormat="1" applyFont="1" applyFill="1" applyAlignment="1" applyProtection="1">
      <alignment horizontal="center"/>
      <protection locked="0"/>
    </xf>
    <xf numFmtId="164" fontId="11" fillId="0" borderId="0" xfId="0" applyFont="1" applyFill="1" applyAlignment="1" applyProtection="1">
      <alignment horizontal="center"/>
      <protection locked="0"/>
    </xf>
    <xf numFmtId="164" fontId="11" fillId="0" borderId="0" xfId="0" applyFont="1" applyFill="1" applyAlignment="1">
      <alignment horizontal="center"/>
    </xf>
    <xf numFmtId="164" fontId="11" fillId="0" borderId="0" xfId="0" applyFont="1" applyFill="1" applyAlignment="1">
      <alignment/>
    </xf>
    <xf numFmtId="164" fontId="11" fillId="0" borderId="0" xfId="0" applyFont="1" applyFill="1" applyAlignment="1">
      <alignment horizontal="right"/>
    </xf>
    <xf numFmtId="164" fontId="12" fillId="0" borderId="0" xfId="0" applyFont="1" applyAlignment="1" applyProtection="1">
      <alignment horizontal="left"/>
      <protection locked="0"/>
    </xf>
    <xf numFmtId="164" fontId="13" fillId="2" borderId="0" xfId="0" applyFont="1" applyFill="1" applyAlignment="1" applyProtection="1">
      <alignment/>
      <protection locked="0"/>
    </xf>
    <xf numFmtId="164" fontId="13" fillId="2" borderId="0" xfId="0" applyFont="1" applyFill="1" applyAlignment="1" applyProtection="1">
      <alignment horizontal="right"/>
      <protection locked="0"/>
    </xf>
    <xf numFmtId="164" fontId="13" fillId="2" borderId="0" xfId="0" applyFont="1" applyFill="1" applyAlignment="1" applyProtection="1">
      <alignment horizontal="center"/>
      <protection locked="0"/>
    </xf>
    <xf numFmtId="164" fontId="13" fillId="0" borderId="0" xfId="0" applyFont="1" applyFill="1" applyAlignment="1">
      <alignment/>
    </xf>
    <xf numFmtId="166" fontId="13" fillId="0" borderId="0" xfId="0" applyNumberFormat="1" applyFont="1" applyFill="1" applyAlignment="1" applyProtection="1">
      <alignment horizontal="center"/>
      <protection locked="0"/>
    </xf>
    <xf numFmtId="165" fontId="13" fillId="0" borderId="0" xfId="0" applyNumberFormat="1" applyFont="1" applyFill="1" applyAlignment="1" applyProtection="1">
      <alignment horizontal="right"/>
      <protection locked="0"/>
    </xf>
    <xf numFmtId="164" fontId="13" fillId="0" borderId="0" xfId="0" applyFont="1" applyFill="1" applyAlignment="1" applyProtection="1">
      <alignment/>
      <protection locked="0"/>
    </xf>
    <xf numFmtId="164" fontId="13" fillId="0" borderId="0" xfId="0" applyFont="1" applyFill="1" applyAlignment="1" applyProtection="1">
      <alignment horizontal="center"/>
      <protection locked="0"/>
    </xf>
    <xf numFmtId="167" fontId="14" fillId="0" borderId="0" xfId="0" applyNumberFormat="1" applyFont="1" applyAlignment="1" applyProtection="1">
      <alignment horizontal="left"/>
      <protection locked="0"/>
    </xf>
    <xf numFmtId="164" fontId="14" fillId="0" borderId="0" xfId="0" applyFont="1" applyAlignment="1" applyProtection="1">
      <alignment/>
      <protection locked="0"/>
    </xf>
    <xf numFmtId="164" fontId="14" fillId="0" borderId="0" xfId="0" applyFont="1" applyAlignment="1">
      <alignment horizontal="center"/>
    </xf>
    <xf numFmtId="165" fontId="14" fillId="0" borderId="0" xfId="0" applyNumberFormat="1" applyFont="1" applyFill="1" applyAlignment="1" applyProtection="1">
      <alignment horizontal="right"/>
      <protection locked="0"/>
    </xf>
    <xf numFmtId="164" fontId="14" fillId="0" borderId="0" xfId="0" applyFont="1" applyFill="1" applyAlignment="1" applyProtection="1">
      <alignment horizontal="center"/>
      <protection locked="0"/>
    </xf>
    <xf numFmtId="164" fontId="14" fillId="0" borderId="0" xfId="0" applyFont="1" applyFill="1" applyAlignment="1" applyProtection="1">
      <alignment/>
      <protection locked="0"/>
    </xf>
    <xf numFmtId="164" fontId="15" fillId="0" borderId="0" xfId="0" applyFont="1" applyFill="1" applyAlignment="1">
      <alignment horizontal="center"/>
    </xf>
    <xf numFmtId="164" fontId="15" fillId="0" borderId="0" xfId="0" applyFont="1" applyFill="1" applyAlignment="1">
      <alignment/>
    </xf>
    <xf numFmtId="164" fontId="15" fillId="0" borderId="0" xfId="0" applyFont="1" applyFill="1" applyAlignment="1">
      <alignment horizontal="right"/>
    </xf>
    <xf numFmtId="165" fontId="5" fillId="0" borderId="0" xfId="0" applyNumberFormat="1" applyFont="1" applyFill="1" applyAlignment="1" applyProtection="1">
      <alignment horizontal="right"/>
      <protection locked="0"/>
    </xf>
    <xf numFmtId="164" fontId="6" fillId="0" borderId="0" xfId="0" applyFont="1" applyFill="1" applyAlignment="1">
      <alignment horizontal="center"/>
    </xf>
    <xf numFmtId="164" fontId="6" fillId="0" borderId="0" xfId="0" applyFont="1" applyFill="1" applyAlignment="1">
      <alignment/>
    </xf>
    <xf numFmtId="164" fontId="6" fillId="0" borderId="0" xfId="0" applyFont="1" applyFill="1" applyAlignment="1">
      <alignment horizontal="right"/>
    </xf>
    <xf numFmtId="164" fontId="16" fillId="0" borderId="0" xfId="0" applyFont="1" applyAlignment="1">
      <alignment/>
    </xf>
    <xf numFmtId="164" fontId="1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</font>
      <fill>
        <patternFill patternType="solid">
          <fgColor rgb="FFFFFF00"/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1257300</xdr:colOff>
      <xdr:row>0</xdr:row>
      <xdr:rowOff>0</xdr:rowOff>
    </xdr:from>
    <xdr:to>
      <xdr:col>24</xdr:col>
      <xdr:colOff>9525</xdr:colOff>
      <xdr:row>3</xdr:row>
      <xdr:rowOff>219075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44050" y="0"/>
          <a:ext cx="742950" cy="904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250"/>
  <sheetViews>
    <sheetView zoomScale="75" zoomScaleNormal="75" workbookViewId="0" topLeftCell="A1">
      <selection activeCell="A1" sqref="A1"/>
    </sheetView>
  </sheetViews>
  <sheetFormatPr defaultColWidth="11.00390625" defaultRowHeight="12.75"/>
  <cols>
    <col min="1" max="1" width="0.2421875" style="1" customWidth="1"/>
    <col min="2" max="2" width="7.125" style="1" customWidth="1"/>
    <col min="3" max="3" width="5.375" style="1" customWidth="1"/>
    <col min="4" max="4" width="13.00390625" style="1" customWidth="1"/>
    <col min="5" max="5" width="22.00390625" style="1" customWidth="1"/>
    <col min="6" max="6" width="33.625" style="1" customWidth="1"/>
    <col min="7" max="7" width="5.625" style="2" customWidth="1"/>
    <col min="8" max="8" width="10.25390625" style="2" customWidth="1"/>
    <col min="9" max="9" width="9.00390625" style="2" customWidth="1"/>
    <col min="10" max="10" width="18.375" style="2" customWidth="1"/>
    <col min="11" max="14" width="6.875" style="2" customWidth="1"/>
    <col min="15" max="15" width="9.25390625" style="1" customWidth="1"/>
    <col min="16" max="16" width="8.00390625" style="3" customWidth="1"/>
    <col min="17" max="17" width="6.125" style="4" customWidth="1"/>
    <col min="18" max="18" width="9.00390625" style="5" customWidth="1"/>
    <col min="19" max="19" width="8.25390625" style="4" customWidth="1"/>
    <col min="20" max="20" width="6.875" style="5" customWidth="1"/>
    <col min="21" max="21" width="9.00390625" style="4" customWidth="1"/>
    <col min="22" max="24" width="6.875" style="5" customWidth="1"/>
    <col min="25" max="25" width="4.875" style="5" customWidth="1"/>
    <col min="26" max="16384" width="11.375" style="5" customWidth="1"/>
  </cols>
  <sheetData>
    <row r="1" ht="29.25"/>
    <row r="2" spans="1:21" s="15" customFormat="1" ht="29.25">
      <c r="A2" s="6" t="s">
        <v>0</v>
      </c>
      <c r="B2" s="7"/>
      <c r="C2" s="7"/>
      <c r="D2" s="7"/>
      <c r="E2" s="7"/>
      <c r="F2" s="7"/>
      <c r="G2" s="8"/>
      <c r="H2" s="8"/>
      <c r="I2" s="9"/>
      <c r="J2" s="10"/>
      <c r="K2" s="9"/>
      <c r="L2" s="8"/>
      <c r="M2" s="11"/>
      <c r="N2" s="11"/>
      <c r="O2" s="12"/>
      <c r="P2" s="13"/>
      <c r="Q2" s="14"/>
      <c r="S2" s="14"/>
      <c r="U2" s="14"/>
    </row>
    <row r="3" spans="1:12" ht="11.25" customHeight="1">
      <c r="A3" s="6"/>
      <c r="B3" s="7"/>
      <c r="C3" s="7"/>
      <c r="D3" s="7"/>
      <c r="E3" s="7"/>
      <c r="F3" s="7"/>
      <c r="G3" s="8"/>
      <c r="H3" s="8"/>
      <c r="I3" s="9"/>
      <c r="J3" s="10"/>
      <c r="K3" s="9"/>
      <c r="L3" s="8"/>
    </row>
    <row r="4" spans="1:21" s="23" customFormat="1" ht="19.5">
      <c r="A4" s="16"/>
      <c r="B4" s="16"/>
      <c r="C4" s="16"/>
      <c r="D4" s="16"/>
      <c r="E4" s="16"/>
      <c r="F4" s="17"/>
      <c r="G4" s="17"/>
      <c r="H4" s="17"/>
      <c r="I4" s="17" t="s">
        <v>1</v>
      </c>
      <c r="J4" s="18"/>
      <c r="K4" s="19"/>
      <c r="L4" s="16"/>
      <c r="M4" s="16"/>
      <c r="N4" s="20"/>
      <c r="O4" s="21"/>
      <c r="P4" s="22"/>
      <c r="Q4" s="20"/>
      <c r="S4" s="20"/>
      <c r="T4" s="16"/>
      <c r="U4" s="20"/>
    </row>
    <row r="5" spans="1:21" s="33" customFormat="1" ht="17.25">
      <c r="A5" s="24" t="str">
        <f>"Start: 27. März 2011, 10:00 Uhr, 1 + 4 Runden á 6.200 m, 28.100 m, Starter gesamt: "&amp;COUNT(C8:C119)</f>
        <v>Start: 27. März 2011, 10:00 Uhr, 1 + 4 Runden á 6.200 m, 28.100 m, Starter gesamt: 110</v>
      </c>
      <c r="B5" s="25"/>
      <c r="C5" s="25"/>
      <c r="D5" s="25"/>
      <c r="E5" s="25"/>
      <c r="F5" s="25"/>
      <c r="G5" s="26"/>
      <c r="H5" s="26"/>
      <c r="I5" s="27"/>
      <c r="J5" s="28"/>
      <c r="K5" s="27"/>
      <c r="L5" s="25"/>
      <c r="M5" s="29"/>
      <c r="N5" s="29"/>
      <c r="O5" s="30"/>
      <c r="P5" s="31"/>
      <c r="Q5" s="32"/>
      <c r="S5" s="32"/>
      <c r="U5" s="32"/>
    </row>
    <row r="6" spans="1:21" s="39" customFormat="1" ht="12.75">
      <c r="A6" s="34"/>
      <c r="B6" s="34"/>
      <c r="C6" s="34"/>
      <c r="D6" s="34"/>
      <c r="E6" s="34"/>
      <c r="F6" s="34"/>
      <c r="G6" s="35"/>
      <c r="H6" s="35"/>
      <c r="I6" s="36"/>
      <c r="J6" s="37"/>
      <c r="K6" s="36"/>
      <c r="L6" s="34"/>
      <c r="M6" s="2"/>
      <c r="N6" s="2"/>
      <c r="O6" s="1"/>
      <c r="P6" s="3"/>
      <c r="Q6" s="38"/>
      <c r="S6" s="38"/>
      <c r="U6" s="38"/>
    </row>
    <row r="7" spans="1:23" s="49" customFormat="1" ht="27" customHeight="1">
      <c r="A7" s="40" t="s">
        <v>2</v>
      </c>
      <c r="B7" s="41" t="s">
        <v>3</v>
      </c>
      <c r="C7" s="41" t="s">
        <v>4</v>
      </c>
      <c r="D7" s="42" t="s">
        <v>5</v>
      </c>
      <c r="E7" s="43" t="s">
        <v>6</v>
      </c>
      <c r="F7" s="43" t="s">
        <v>7</v>
      </c>
      <c r="G7" s="43" t="s">
        <v>8</v>
      </c>
      <c r="H7" s="44" t="s">
        <v>9</v>
      </c>
      <c r="I7" s="44" t="s">
        <v>10</v>
      </c>
      <c r="J7" s="45" t="s">
        <v>11</v>
      </c>
      <c r="K7" s="46" t="s">
        <v>12</v>
      </c>
      <c r="L7" s="47" t="s">
        <v>13</v>
      </c>
      <c r="M7" s="41" t="s">
        <v>14</v>
      </c>
      <c r="N7" s="44" t="s">
        <v>15</v>
      </c>
      <c r="O7" s="44" t="s">
        <v>16</v>
      </c>
      <c r="P7" s="44" t="s">
        <v>17</v>
      </c>
      <c r="Q7" s="44" t="s">
        <v>18</v>
      </c>
      <c r="R7" s="48" t="s">
        <v>19</v>
      </c>
      <c r="S7" s="44" t="s">
        <v>20</v>
      </c>
      <c r="T7" s="48" t="s">
        <v>21</v>
      </c>
      <c r="U7" s="44" t="s">
        <v>22</v>
      </c>
      <c r="V7" s="48" t="s">
        <v>21</v>
      </c>
      <c r="W7" s="48" t="s">
        <v>23</v>
      </c>
    </row>
    <row r="8" spans="1:21" s="57" customFormat="1" ht="12.75">
      <c r="A8" s="50"/>
      <c r="B8" s="51">
        <v>14</v>
      </c>
      <c r="C8" s="52">
        <v>1</v>
      </c>
      <c r="D8" s="53" t="s">
        <v>24</v>
      </c>
      <c r="E8" s="54" t="s">
        <v>25</v>
      </c>
      <c r="F8" s="52" t="s">
        <v>26</v>
      </c>
      <c r="G8" s="53" t="s">
        <v>27</v>
      </c>
      <c r="H8" s="53" t="s">
        <v>28</v>
      </c>
      <c r="I8" s="53">
        <v>1</v>
      </c>
      <c r="J8" s="55">
        <v>0.058336258651679386</v>
      </c>
      <c r="K8" s="55">
        <v>318</v>
      </c>
      <c r="L8" s="56">
        <v>0.058336226851679385</v>
      </c>
      <c r="M8" s="4">
        <v>4</v>
      </c>
      <c r="N8" s="4"/>
      <c r="O8" s="4"/>
      <c r="P8" s="4"/>
      <c r="Q8" s="53"/>
      <c r="R8" s="52"/>
      <c r="S8" s="53"/>
      <c r="U8" s="58"/>
    </row>
    <row r="9" spans="1:21" s="52" customFormat="1" ht="12.75">
      <c r="A9" s="51"/>
      <c r="B9" s="51">
        <v>16</v>
      </c>
      <c r="C9" s="52">
        <v>6</v>
      </c>
      <c r="D9" s="53" t="s">
        <v>29</v>
      </c>
      <c r="E9" s="52" t="s">
        <v>30</v>
      </c>
      <c r="F9" s="52" t="s">
        <v>31</v>
      </c>
      <c r="G9" s="53" t="s">
        <v>32</v>
      </c>
      <c r="H9" s="53" t="s">
        <v>28</v>
      </c>
      <c r="I9" s="53">
        <v>2</v>
      </c>
      <c r="J9" s="55">
        <v>0.0587699394021657</v>
      </c>
      <c r="K9" s="53">
        <v>320</v>
      </c>
      <c r="L9" s="53">
        <v>0.0587699074021657</v>
      </c>
      <c r="M9" s="4">
        <v>4</v>
      </c>
      <c r="N9" s="4"/>
      <c r="O9" s="4"/>
      <c r="P9" s="4"/>
      <c r="Q9" s="53"/>
      <c r="S9" s="53"/>
      <c r="U9" s="53"/>
    </row>
    <row r="10" spans="1:21" s="57" customFormat="1" ht="12.75">
      <c r="A10" s="50"/>
      <c r="B10" s="51">
        <v>21</v>
      </c>
      <c r="C10" s="52">
        <v>19</v>
      </c>
      <c r="D10" s="53" t="s">
        <v>33</v>
      </c>
      <c r="E10" s="54" t="s">
        <v>34</v>
      </c>
      <c r="F10" s="52" t="s">
        <v>35</v>
      </c>
      <c r="G10" s="53" t="s">
        <v>36</v>
      </c>
      <c r="H10" s="53" t="s">
        <v>28</v>
      </c>
      <c r="I10" s="53">
        <v>3</v>
      </c>
      <c r="J10" s="55">
        <v>0.05944528732837191</v>
      </c>
      <c r="K10" s="55">
        <v>327</v>
      </c>
      <c r="L10" s="56">
        <v>0.05944525462837191</v>
      </c>
      <c r="M10" s="4">
        <v>4</v>
      </c>
      <c r="N10" s="4"/>
      <c r="O10" s="4"/>
      <c r="P10" s="4"/>
      <c r="Q10" s="53"/>
      <c r="R10" s="52"/>
      <c r="S10" s="53"/>
      <c r="U10" s="58"/>
    </row>
    <row r="11" spans="1:21" s="57" customFormat="1" ht="12.75">
      <c r="A11" s="50"/>
      <c r="B11" s="51">
        <v>26</v>
      </c>
      <c r="C11" s="52">
        <v>7</v>
      </c>
      <c r="D11" s="53" t="s">
        <v>37</v>
      </c>
      <c r="E11" s="54" t="s">
        <v>38</v>
      </c>
      <c r="F11" s="52" t="s">
        <v>39</v>
      </c>
      <c r="G11" s="53" t="s">
        <v>36</v>
      </c>
      <c r="H11" s="53" t="s">
        <v>28</v>
      </c>
      <c r="I11" s="53">
        <v>4</v>
      </c>
      <c r="J11" s="55">
        <v>0.060193436072711125</v>
      </c>
      <c r="K11" s="55">
        <v>333</v>
      </c>
      <c r="L11" s="56">
        <v>0.060193402772711124</v>
      </c>
      <c r="M11" s="4">
        <v>4</v>
      </c>
      <c r="N11" s="4"/>
      <c r="O11" s="4"/>
      <c r="P11" s="4"/>
      <c r="Q11" s="53"/>
      <c r="R11" s="52"/>
      <c r="S11" s="53"/>
      <c r="U11" s="58"/>
    </row>
    <row r="12" spans="1:21" s="57" customFormat="1" ht="12.75">
      <c r="A12" s="50"/>
      <c r="B12" s="51">
        <v>27</v>
      </c>
      <c r="C12" s="52">
        <v>8</v>
      </c>
      <c r="D12" s="53" t="s">
        <v>40</v>
      </c>
      <c r="E12" s="54" t="s">
        <v>41</v>
      </c>
      <c r="F12" s="52" t="s">
        <v>26</v>
      </c>
      <c r="G12" s="53" t="s">
        <v>27</v>
      </c>
      <c r="H12" s="53" t="s">
        <v>28</v>
      </c>
      <c r="I12" s="53">
        <v>5</v>
      </c>
      <c r="J12" s="55">
        <v>0.06022109821395895</v>
      </c>
      <c r="K12" s="55">
        <v>334</v>
      </c>
      <c r="L12" s="56">
        <v>0.06022106481395895</v>
      </c>
      <c r="M12" s="4">
        <v>4</v>
      </c>
      <c r="N12" s="4"/>
      <c r="O12" s="4"/>
      <c r="P12" s="4"/>
      <c r="Q12" s="53"/>
      <c r="R12" s="52"/>
      <c r="S12" s="53"/>
      <c r="U12" s="58"/>
    </row>
    <row r="13" spans="1:21" s="57" customFormat="1" ht="12.75">
      <c r="A13" s="50"/>
      <c r="B13" s="51">
        <v>34</v>
      </c>
      <c r="C13" s="52">
        <v>9</v>
      </c>
      <c r="D13" s="53" t="s">
        <v>42</v>
      </c>
      <c r="E13" s="54" t="s">
        <v>43</v>
      </c>
      <c r="F13" s="52" t="s">
        <v>44</v>
      </c>
      <c r="G13" s="53" t="s">
        <v>32</v>
      </c>
      <c r="H13" s="53" t="s">
        <v>28</v>
      </c>
      <c r="I13" s="53">
        <v>6</v>
      </c>
      <c r="J13" s="55">
        <v>0.060901075866511445</v>
      </c>
      <c r="K13" s="55">
        <v>342</v>
      </c>
      <c r="L13" s="56">
        <v>0.060901041666511446</v>
      </c>
      <c r="M13" s="4">
        <v>4</v>
      </c>
      <c r="N13" s="4"/>
      <c r="O13" s="4"/>
      <c r="P13" s="4"/>
      <c r="Q13" s="53"/>
      <c r="R13" s="52"/>
      <c r="S13" s="53"/>
      <c r="U13" s="58"/>
    </row>
    <row r="14" spans="1:21" s="57" customFormat="1" ht="12.75">
      <c r="A14" s="50"/>
      <c r="B14" s="51">
        <v>37</v>
      </c>
      <c r="C14" s="52">
        <v>2</v>
      </c>
      <c r="D14" s="53" t="s">
        <v>45</v>
      </c>
      <c r="E14" s="54" t="s">
        <v>46</v>
      </c>
      <c r="F14" s="52" t="s">
        <v>44</v>
      </c>
      <c r="G14" s="53" t="s">
        <v>32</v>
      </c>
      <c r="H14" s="53" t="s">
        <v>28</v>
      </c>
      <c r="I14" s="53">
        <v>7</v>
      </c>
      <c r="J14" s="55">
        <v>0.06108464098101755</v>
      </c>
      <c r="K14" s="55">
        <v>345</v>
      </c>
      <c r="L14" s="56">
        <v>0.061084606481017545</v>
      </c>
      <c r="M14" s="4">
        <v>4</v>
      </c>
      <c r="N14" s="4"/>
      <c r="O14" s="4"/>
      <c r="P14" s="4"/>
      <c r="Q14" s="53"/>
      <c r="R14" s="52"/>
      <c r="S14" s="53"/>
      <c r="U14" s="58"/>
    </row>
    <row r="15" spans="1:21" s="57" customFormat="1" ht="12.75">
      <c r="A15" s="50"/>
      <c r="B15" s="51">
        <v>44</v>
      </c>
      <c r="C15" s="52">
        <v>4</v>
      </c>
      <c r="D15" s="53" t="s">
        <v>47</v>
      </c>
      <c r="E15" s="54" t="s">
        <v>48</v>
      </c>
      <c r="F15" s="52" t="s">
        <v>49</v>
      </c>
      <c r="G15" s="53" t="s">
        <v>50</v>
      </c>
      <c r="H15" s="53" t="s">
        <v>28</v>
      </c>
      <c r="I15" s="53">
        <v>8</v>
      </c>
      <c r="J15" s="55">
        <v>0.06199864640508209</v>
      </c>
      <c r="K15" s="55">
        <v>353</v>
      </c>
      <c r="L15" s="56">
        <v>0.06199861110508209</v>
      </c>
      <c r="M15" s="4">
        <v>4</v>
      </c>
      <c r="N15" s="4"/>
      <c r="O15" s="4"/>
      <c r="P15" s="4"/>
      <c r="Q15" s="53"/>
      <c r="R15" s="52"/>
      <c r="S15" s="53"/>
      <c r="U15" s="58"/>
    </row>
    <row r="16" spans="1:21" s="57" customFormat="1" ht="12.75">
      <c r="A16" s="50"/>
      <c r="B16" s="51">
        <v>48</v>
      </c>
      <c r="C16" s="52">
        <v>3</v>
      </c>
      <c r="D16" s="53" t="s">
        <v>51</v>
      </c>
      <c r="E16" s="54" t="s">
        <v>52</v>
      </c>
      <c r="F16" s="52" t="s">
        <v>26</v>
      </c>
      <c r="G16" s="53" t="s">
        <v>27</v>
      </c>
      <c r="H16" s="53" t="s">
        <v>28</v>
      </c>
      <c r="I16" s="53">
        <v>9</v>
      </c>
      <c r="J16" s="55">
        <v>0.06253151727516186</v>
      </c>
      <c r="K16" s="55">
        <v>358</v>
      </c>
      <c r="L16" s="56">
        <v>0.06253148147516185</v>
      </c>
      <c r="M16" s="4">
        <v>4</v>
      </c>
      <c r="N16" s="4"/>
      <c r="O16" s="4"/>
      <c r="P16" s="4"/>
      <c r="Q16" s="53"/>
      <c r="R16" s="52"/>
      <c r="S16" s="53"/>
      <c r="U16" s="58"/>
    </row>
    <row r="17" spans="1:21" s="57" customFormat="1" ht="12.75">
      <c r="A17" s="50"/>
      <c r="B17" s="51">
        <v>52</v>
      </c>
      <c r="C17" s="52">
        <v>11</v>
      </c>
      <c r="D17" s="53" t="s">
        <v>53</v>
      </c>
      <c r="E17" s="54" t="s">
        <v>54</v>
      </c>
      <c r="F17" s="52" t="s">
        <v>26</v>
      </c>
      <c r="G17" s="53" t="s">
        <v>27</v>
      </c>
      <c r="H17" s="53" t="s">
        <v>28</v>
      </c>
      <c r="I17" s="53">
        <v>10</v>
      </c>
      <c r="J17" s="55">
        <v>0.06299181870442416</v>
      </c>
      <c r="K17" s="55">
        <v>363</v>
      </c>
      <c r="L17" s="56">
        <v>0.06299178240442416</v>
      </c>
      <c r="M17" s="4">
        <v>4</v>
      </c>
      <c r="N17" s="4"/>
      <c r="O17" s="4"/>
      <c r="P17" s="4"/>
      <c r="Q17" s="53"/>
      <c r="R17" s="52"/>
      <c r="S17" s="53"/>
      <c r="U17" s="58"/>
    </row>
    <row r="18" spans="1:21" s="57" customFormat="1" ht="12.75">
      <c r="A18" s="50"/>
      <c r="B18" s="51">
        <v>55</v>
      </c>
      <c r="C18" s="52">
        <v>5</v>
      </c>
      <c r="D18" s="53" t="s">
        <v>55</v>
      </c>
      <c r="E18" s="54" t="s">
        <v>56</v>
      </c>
      <c r="F18" s="52" t="s">
        <v>57</v>
      </c>
      <c r="G18" s="53" t="s">
        <v>58</v>
      </c>
      <c r="H18" s="53" t="s">
        <v>28</v>
      </c>
      <c r="I18" s="53">
        <v>11</v>
      </c>
      <c r="J18" s="55">
        <v>0.06333580048715301</v>
      </c>
      <c r="K18" s="55">
        <v>366</v>
      </c>
      <c r="L18" s="56">
        <v>0.06333576388715301</v>
      </c>
      <c r="M18" s="4">
        <v>4</v>
      </c>
      <c r="N18" s="4"/>
      <c r="O18" s="4"/>
      <c r="P18" s="4"/>
      <c r="Q18" s="53"/>
      <c r="R18" s="52"/>
      <c r="S18" s="53"/>
      <c r="U18" s="58"/>
    </row>
    <row r="19" spans="1:21" s="57" customFormat="1" ht="12.75">
      <c r="A19" s="50"/>
      <c r="B19" s="51">
        <v>60</v>
      </c>
      <c r="C19" s="52">
        <v>12</v>
      </c>
      <c r="D19" s="53" t="s">
        <v>59</v>
      </c>
      <c r="E19" s="54" t="s">
        <v>60</v>
      </c>
      <c r="F19" s="52" t="s">
        <v>61</v>
      </c>
      <c r="G19" s="53" t="s">
        <v>62</v>
      </c>
      <c r="H19" s="53" t="s">
        <v>28</v>
      </c>
      <c r="I19" s="53">
        <v>12</v>
      </c>
      <c r="J19" s="55">
        <v>0.06417631024658603</v>
      </c>
      <c r="K19" s="55">
        <v>371</v>
      </c>
      <c r="L19" s="56">
        <v>0.06417627314658603</v>
      </c>
      <c r="M19" s="4">
        <v>4</v>
      </c>
      <c r="N19" s="4"/>
      <c r="O19" s="4"/>
      <c r="P19" s="4"/>
      <c r="Q19" s="53"/>
      <c r="R19" s="52"/>
      <c r="S19" s="53"/>
      <c r="U19" s="58"/>
    </row>
    <row r="20" spans="1:21" s="57" customFormat="1" ht="12.75">
      <c r="A20" s="50"/>
      <c r="B20" s="51">
        <v>61</v>
      </c>
      <c r="C20" s="52">
        <v>10</v>
      </c>
      <c r="D20" s="53" t="s">
        <v>63</v>
      </c>
      <c r="E20" s="54" t="s">
        <v>64</v>
      </c>
      <c r="F20" s="52" t="s">
        <v>65</v>
      </c>
      <c r="G20" s="53" t="s">
        <v>27</v>
      </c>
      <c r="H20" s="53" t="s">
        <v>28</v>
      </c>
      <c r="I20" s="53">
        <v>13</v>
      </c>
      <c r="J20" s="55">
        <v>0.06502769933630018</v>
      </c>
      <c r="K20" s="55">
        <v>373</v>
      </c>
      <c r="L20" s="56">
        <v>0.06502766203630017</v>
      </c>
      <c r="M20" s="4">
        <v>4</v>
      </c>
      <c r="N20" s="4"/>
      <c r="O20" s="4"/>
      <c r="P20" s="4"/>
      <c r="Q20" s="53"/>
      <c r="R20" s="52"/>
      <c r="S20" s="53"/>
      <c r="U20" s="58"/>
    </row>
    <row r="21" spans="1:21" s="57" customFormat="1" ht="12.75">
      <c r="A21" s="50"/>
      <c r="B21" s="51">
        <v>62</v>
      </c>
      <c r="C21" s="52">
        <v>24</v>
      </c>
      <c r="D21" s="53" t="s">
        <v>66</v>
      </c>
      <c r="E21" s="54" t="s">
        <v>67</v>
      </c>
      <c r="F21" s="52" t="s">
        <v>68</v>
      </c>
      <c r="G21" s="53" t="s">
        <v>27</v>
      </c>
      <c r="H21" s="53" t="s">
        <v>28</v>
      </c>
      <c r="I21" s="53">
        <v>14</v>
      </c>
      <c r="J21" s="55">
        <v>0.06537908832409346</v>
      </c>
      <c r="K21" s="55">
        <v>374</v>
      </c>
      <c r="L21" s="56">
        <v>0.06537905092409346</v>
      </c>
      <c r="M21" s="4">
        <v>4</v>
      </c>
      <c r="N21" s="4"/>
      <c r="O21" s="4"/>
      <c r="P21" s="4"/>
      <c r="Q21" s="53"/>
      <c r="R21" s="52"/>
      <c r="S21" s="53"/>
      <c r="U21" s="58"/>
    </row>
    <row r="22" spans="1:21" s="57" customFormat="1" ht="12.75">
      <c r="A22" s="50"/>
      <c r="B22" s="51">
        <v>65</v>
      </c>
      <c r="C22" s="52">
        <v>15</v>
      </c>
      <c r="D22" s="53" t="s">
        <v>69</v>
      </c>
      <c r="E22" s="54" t="s">
        <v>70</v>
      </c>
      <c r="F22" s="52" t="s">
        <v>71</v>
      </c>
      <c r="G22" s="53" t="s">
        <v>36</v>
      </c>
      <c r="H22" s="53" t="s">
        <v>28</v>
      </c>
      <c r="I22" s="53">
        <v>15</v>
      </c>
      <c r="J22" s="55">
        <v>0.0660052460330811</v>
      </c>
      <c r="K22" s="55">
        <v>377</v>
      </c>
      <c r="L22" s="56">
        <v>0.0660052083330811</v>
      </c>
      <c r="M22" s="4">
        <v>4</v>
      </c>
      <c r="N22" s="4"/>
      <c r="O22" s="4"/>
      <c r="P22" s="4"/>
      <c r="Q22" s="53"/>
      <c r="R22" s="52"/>
      <c r="S22" s="53"/>
      <c r="U22" s="58"/>
    </row>
    <row r="23" spans="1:21" s="57" customFormat="1" ht="12.75">
      <c r="A23" s="50"/>
      <c r="B23" s="51">
        <v>69</v>
      </c>
      <c r="C23" s="52">
        <v>13</v>
      </c>
      <c r="D23" s="53" t="s">
        <v>72</v>
      </c>
      <c r="E23" s="54" t="s">
        <v>73</v>
      </c>
      <c r="F23" s="52" t="s">
        <v>74</v>
      </c>
      <c r="G23" s="53" t="s">
        <v>75</v>
      </c>
      <c r="H23" s="53" t="s">
        <v>28</v>
      </c>
      <c r="I23" s="53">
        <v>16</v>
      </c>
      <c r="J23" s="55">
        <v>0.06741080208425426</v>
      </c>
      <c r="K23" s="55">
        <v>382</v>
      </c>
      <c r="L23" s="56">
        <v>0.06741076388425427</v>
      </c>
      <c r="M23" s="4">
        <v>4</v>
      </c>
      <c r="N23" s="4"/>
      <c r="O23" s="4"/>
      <c r="P23" s="4"/>
      <c r="Q23" s="53"/>
      <c r="R23" s="52"/>
      <c r="S23" s="53"/>
      <c r="U23" s="58"/>
    </row>
    <row r="24" spans="1:21" s="57" customFormat="1" ht="12.75">
      <c r="A24" s="50"/>
      <c r="B24" s="51">
        <v>76</v>
      </c>
      <c r="C24" s="52">
        <v>30</v>
      </c>
      <c r="D24" s="53" t="s">
        <v>76</v>
      </c>
      <c r="E24" s="54" t="s">
        <v>77</v>
      </c>
      <c r="F24" s="52" t="s">
        <v>78</v>
      </c>
      <c r="G24" s="53" t="s">
        <v>50</v>
      </c>
      <c r="H24" s="53" t="s">
        <v>28</v>
      </c>
      <c r="I24" s="53">
        <v>17</v>
      </c>
      <c r="J24" s="55" t="s">
        <v>79</v>
      </c>
      <c r="K24" s="55">
        <v>287</v>
      </c>
      <c r="L24" s="56">
        <v>0.05432870369986631</v>
      </c>
      <c r="M24" s="4">
        <v>3</v>
      </c>
      <c r="N24" s="4"/>
      <c r="O24" s="4"/>
      <c r="P24" s="4"/>
      <c r="Q24" s="53"/>
      <c r="R24" s="52"/>
      <c r="S24" s="53"/>
      <c r="U24" s="58"/>
    </row>
    <row r="25" spans="1:21" s="57" customFormat="1" ht="12.75">
      <c r="A25" s="50"/>
      <c r="B25" s="51">
        <v>79</v>
      </c>
      <c r="C25" s="52">
        <v>14</v>
      </c>
      <c r="D25" s="53" t="s">
        <v>80</v>
      </c>
      <c r="E25" s="54" t="s">
        <v>81</v>
      </c>
      <c r="F25" s="52" t="s">
        <v>82</v>
      </c>
      <c r="G25" s="53" t="s">
        <v>58</v>
      </c>
      <c r="H25" s="53" t="s">
        <v>28</v>
      </c>
      <c r="I25" s="53">
        <v>18</v>
      </c>
      <c r="J25" s="55" t="s">
        <v>83</v>
      </c>
      <c r="K25" s="55">
        <v>290</v>
      </c>
      <c r="L25" s="56">
        <v>0.0546015046274988</v>
      </c>
      <c r="M25" s="4">
        <v>3</v>
      </c>
      <c r="N25" s="4"/>
      <c r="O25" s="4"/>
      <c r="P25" s="4"/>
      <c r="Q25" s="53"/>
      <c r="R25" s="52"/>
      <c r="S25" s="53"/>
      <c r="U25" s="58"/>
    </row>
    <row r="26" spans="1:21" s="57" customFormat="1" ht="12.75">
      <c r="A26" s="50"/>
      <c r="B26" s="51">
        <v>83</v>
      </c>
      <c r="C26" s="52">
        <v>17</v>
      </c>
      <c r="D26" s="53" t="s">
        <v>84</v>
      </c>
      <c r="E26" s="54" t="s">
        <v>85</v>
      </c>
      <c r="F26" s="52" t="s">
        <v>86</v>
      </c>
      <c r="G26" s="53" t="s">
        <v>87</v>
      </c>
      <c r="H26" s="53" t="s">
        <v>28</v>
      </c>
      <c r="I26" s="53">
        <v>19</v>
      </c>
      <c r="J26" s="55" t="s">
        <v>88</v>
      </c>
      <c r="K26" s="55">
        <v>296</v>
      </c>
      <c r="L26" s="56">
        <v>0.05566678240575129</v>
      </c>
      <c r="M26" s="4">
        <v>3</v>
      </c>
      <c r="N26" s="4"/>
      <c r="O26" s="4"/>
      <c r="P26" s="4"/>
      <c r="Q26" s="53"/>
      <c r="R26" s="52"/>
      <c r="S26" s="53"/>
      <c r="U26" s="58"/>
    </row>
    <row r="27" spans="1:21" s="57" customFormat="1" ht="12.75">
      <c r="A27" s="50"/>
      <c r="B27" s="51">
        <v>91</v>
      </c>
      <c r="C27" s="52">
        <v>18</v>
      </c>
      <c r="D27" s="53" t="s">
        <v>89</v>
      </c>
      <c r="E27" s="54" t="s">
        <v>90</v>
      </c>
      <c r="F27" s="52" t="s">
        <v>91</v>
      </c>
      <c r="G27" s="53" t="s">
        <v>58</v>
      </c>
      <c r="H27" s="53" t="s">
        <v>28</v>
      </c>
      <c r="I27" s="53">
        <v>20</v>
      </c>
      <c r="J27" s="55" t="s">
        <v>92</v>
      </c>
      <c r="K27" s="55">
        <v>314</v>
      </c>
      <c r="L27" s="56">
        <v>0.05761631944187684</v>
      </c>
      <c r="M27" s="4">
        <v>3</v>
      </c>
      <c r="N27" s="4"/>
      <c r="O27" s="4"/>
      <c r="P27" s="4"/>
      <c r="Q27" s="53"/>
      <c r="R27" s="52"/>
      <c r="S27" s="53"/>
      <c r="U27" s="58"/>
    </row>
    <row r="28" spans="1:21" s="57" customFormat="1" ht="12.75">
      <c r="A28" s="50"/>
      <c r="B28" s="51">
        <v>92</v>
      </c>
      <c r="C28" s="52">
        <v>27</v>
      </c>
      <c r="D28" s="53" t="s">
        <v>93</v>
      </c>
      <c r="E28" s="54" t="s">
        <v>94</v>
      </c>
      <c r="F28" s="52" t="s">
        <v>95</v>
      </c>
      <c r="G28" s="53" t="s">
        <v>36</v>
      </c>
      <c r="H28" s="53" t="s">
        <v>28</v>
      </c>
      <c r="I28" s="53">
        <v>21</v>
      </c>
      <c r="J28" s="55" t="s">
        <v>96</v>
      </c>
      <c r="K28" s="55">
        <v>315</v>
      </c>
      <c r="L28" s="56">
        <v>0.057694791663379874</v>
      </c>
      <c r="M28" s="4">
        <v>3</v>
      </c>
      <c r="N28" s="4"/>
      <c r="O28" s="4"/>
      <c r="P28" s="4"/>
      <c r="Q28" s="53"/>
      <c r="R28" s="52"/>
      <c r="S28" s="53"/>
      <c r="U28" s="58"/>
    </row>
    <row r="29" spans="1:21" s="57" customFormat="1" ht="12.75">
      <c r="A29" s="50"/>
      <c r="B29" s="51">
        <v>94</v>
      </c>
      <c r="C29" s="52">
        <v>33</v>
      </c>
      <c r="D29" s="53" t="s">
        <v>97</v>
      </c>
      <c r="E29" s="54" t="s">
        <v>98</v>
      </c>
      <c r="F29" s="52" t="s">
        <v>99</v>
      </c>
      <c r="G29" s="53" t="s">
        <v>27</v>
      </c>
      <c r="H29" s="53" t="s">
        <v>28</v>
      </c>
      <c r="I29" s="53">
        <v>22</v>
      </c>
      <c r="J29" s="55" t="s">
        <v>100</v>
      </c>
      <c r="K29" s="55">
        <v>321</v>
      </c>
      <c r="L29" s="56">
        <v>0.059003935180953704</v>
      </c>
      <c r="M29" s="4">
        <v>3</v>
      </c>
      <c r="N29" s="4"/>
      <c r="O29" s="4"/>
      <c r="P29" s="4"/>
      <c r="Q29" s="53"/>
      <c r="R29" s="52"/>
      <c r="S29" s="53"/>
      <c r="U29" s="58"/>
    </row>
    <row r="30" spans="1:21" s="57" customFormat="1" ht="12.75">
      <c r="A30" s="50"/>
      <c r="B30" s="51">
        <v>96</v>
      </c>
      <c r="C30" s="52">
        <v>32</v>
      </c>
      <c r="D30" s="53" t="s">
        <v>101</v>
      </c>
      <c r="E30" s="54" t="s">
        <v>102</v>
      </c>
      <c r="F30" s="52" t="s">
        <v>103</v>
      </c>
      <c r="G30" s="53" t="s">
        <v>104</v>
      </c>
      <c r="H30" s="53" t="s">
        <v>28</v>
      </c>
      <c r="I30" s="53">
        <v>23</v>
      </c>
      <c r="J30" s="55" t="s">
        <v>105</v>
      </c>
      <c r="K30" s="55">
        <v>329</v>
      </c>
      <c r="L30" s="56">
        <v>0.05963402777706506</v>
      </c>
      <c r="M30" s="4">
        <v>3</v>
      </c>
      <c r="N30" s="4"/>
      <c r="O30" s="4"/>
      <c r="P30" s="4"/>
      <c r="Q30" s="53"/>
      <c r="R30" s="52"/>
      <c r="S30" s="53"/>
      <c r="U30" s="58"/>
    </row>
    <row r="31" spans="1:21" s="57" customFormat="1" ht="12.75">
      <c r="A31" s="50"/>
      <c r="B31" s="51">
        <v>97</v>
      </c>
      <c r="C31" s="52">
        <v>25</v>
      </c>
      <c r="D31" s="53" t="s">
        <v>106</v>
      </c>
      <c r="E31" s="54" t="s">
        <v>107</v>
      </c>
      <c r="F31" s="52" t="s">
        <v>108</v>
      </c>
      <c r="G31" s="53" t="s">
        <v>36</v>
      </c>
      <c r="H31" s="53" t="s">
        <v>28</v>
      </c>
      <c r="I31" s="53">
        <v>24</v>
      </c>
      <c r="J31" s="55" t="s">
        <v>109</v>
      </c>
      <c r="K31" s="55">
        <v>340</v>
      </c>
      <c r="L31" s="56">
        <v>0.06081817129597766</v>
      </c>
      <c r="M31" s="4">
        <v>3</v>
      </c>
      <c r="N31" s="4"/>
      <c r="O31" s="4"/>
      <c r="P31" s="4"/>
      <c r="Q31" s="53"/>
      <c r="R31" s="52"/>
      <c r="S31" s="53"/>
      <c r="U31" s="58"/>
    </row>
    <row r="32" spans="1:21" s="57" customFormat="1" ht="12.75">
      <c r="A32" s="50"/>
      <c r="B32" s="51">
        <v>100</v>
      </c>
      <c r="C32" s="52">
        <v>20</v>
      </c>
      <c r="D32" s="53" t="s">
        <v>110</v>
      </c>
      <c r="E32" s="54" t="s">
        <v>111</v>
      </c>
      <c r="F32" s="52" t="s">
        <v>112</v>
      </c>
      <c r="G32" s="53" t="s">
        <v>36</v>
      </c>
      <c r="H32" s="53" t="s">
        <v>28</v>
      </c>
      <c r="I32" s="53">
        <v>25</v>
      </c>
      <c r="J32" s="55" t="s">
        <v>113</v>
      </c>
      <c r="K32" s="55">
        <v>361</v>
      </c>
      <c r="L32" s="56">
        <v>0.06282210647623288</v>
      </c>
      <c r="M32" s="4">
        <v>3</v>
      </c>
      <c r="N32" s="4"/>
      <c r="O32" s="4"/>
      <c r="P32" s="4"/>
      <c r="Q32" s="53"/>
      <c r="R32" s="52"/>
      <c r="S32" s="53"/>
      <c r="U32" s="58"/>
    </row>
    <row r="33" spans="1:21" s="57" customFormat="1" ht="12.75">
      <c r="A33" s="50"/>
      <c r="B33" s="51" t="s">
        <v>114</v>
      </c>
      <c r="C33" s="52">
        <v>31</v>
      </c>
      <c r="D33" s="53" t="s">
        <v>115</v>
      </c>
      <c r="E33" s="54" t="s">
        <v>116</v>
      </c>
      <c r="F33" s="52" t="s">
        <v>117</v>
      </c>
      <c r="G33" s="53" t="s">
        <v>58</v>
      </c>
      <c r="H33" s="53" t="s">
        <v>28</v>
      </c>
      <c r="I33" s="53" t="s">
        <v>114</v>
      </c>
      <c r="J33" s="55" t="s">
        <v>118</v>
      </c>
      <c r="K33" s="55" t="s">
        <v>119</v>
      </c>
      <c r="L33" s="56" t="s">
        <v>120</v>
      </c>
      <c r="M33" s="4">
        <v>0</v>
      </c>
      <c r="N33" s="4"/>
      <c r="O33" s="4"/>
      <c r="P33" s="4"/>
      <c r="Q33" s="53"/>
      <c r="R33" s="52"/>
      <c r="S33" s="53"/>
      <c r="U33" s="58"/>
    </row>
    <row r="34" spans="1:21" s="57" customFormat="1" ht="12.75">
      <c r="A34" s="50"/>
      <c r="B34" s="51">
        <v>1</v>
      </c>
      <c r="C34" s="52">
        <v>252</v>
      </c>
      <c r="D34" s="53" t="s">
        <v>121</v>
      </c>
      <c r="E34" s="54" t="s">
        <v>122</v>
      </c>
      <c r="F34" s="52" t="s">
        <v>123</v>
      </c>
      <c r="G34" s="53" t="s">
        <v>27</v>
      </c>
      <c r="H34" s="53" t="s">
        <v>124</v>
      </c>
      <c r="I34" s="53">
        <v>1</v>
      </c>
      <c r="J34" s="55">
        <v>0.054075722639234214</v>
      </c>
      <c r="K34" s="55">
        <v>282</v>
      </c>
      <c r="L34" s="56">
        <v>0.05407569443923421</v>
      </c>
      <c r="M34" s="4">
        <v>4</v>
      </c>
      <c r="N34" s="4"/>
      <c r="O34" s="4"/>
      <c r="P34" s="4"/>
      <c r="Q34" s="53"/>
      <c r="R34" s="52"/>
      <c r="S34" s="53"/>
      <c r="U34" s="58"/>
    </row>
    <row r="35" spans="1:21" s="57" customFormat="1" ht="12.75">
      <c r="A35" s="50"/>
      <c r="B35" s="51">
        <v>2</v>
      </c>
      <c r="C35" s="52">
        <v>256</v>
      </c>
      <c r="D35" s="53" t="s">
        <v>125</v>
      </c>
      <c r="E35" s="54" t="s">
        <v>126</v>
      </c>
      <c r="F35" s="52" t="s">
        <v>127</v>
      </c>
      <c r="G35" s="53" t="s">
        <v>50</v>
      </c>
      <c r="H35" s="53" t="s">
        <v>124</v>
      </c>
      <c r="I35" s="53">
        <v>2</v>
      </c>
      <c r="J35" s="55">
        <v>0.05475697374444445</v>
      </c>
      <c r="K35" s="55">
        <v>293</v>
      </c>
      <c r="L35" s="56">
        <v>0.05475694444444445</v>
      </c>
      <c r="M35" s="4">
        <v>4</v>
      </c>
      <c r="N35" s="4"/>
      <c r="O35" s="4"/>
      <c r="P35" s="4"/>
      <c r="Q35" s="53"/>
      <c r="R35" s="52"/>
      <c r="S35" s="53"/>
      <c r="U35" s="58"/>
    </row>
    <row r="36" spans="1:21" s="57" customFormat="1" ht="12.75">
      <c r="A36" s="50"/>
      <c r="B36" s="51">
        <v>3</v>
      </c>
      <c r="C36" s="52">
        <v>251</v>
      </c>
      <c r="D36" s="53" t="s">
        <v>128</v>
      </c>
      <c r="E36" s="54" t="s">
        <v>129</v>
      </c>
      <c r="F36" s="52" t="s">
        <v>130</v>
      </c>
      <c r="G36" s="53" t="s">
        <v>131</v>
      </c>
      <c r="H36" s="53" t="s">
        <v>124</v>
      </c>
      <c r="I36" s="53">
        <v>3</v>
      </c>
      <c r="J36" s="55">
        <v>0.055272251720082766</v>
      </c>
      <c r="K36" s="55">
        <v>295</v>
      </c>
      <c r="L36" s="56">
        <v>0.05527222222008277</v>
      </c>
      <c r="M36" s="4">
        <v>4</v>
      </c>
      <c r="N36" s="4"/>
      <c r="O36" s="4"/>
      <c r="P36" s="4"/>
      <c r="Q36" s="53"/>
      <c r="R36" s="52"/>
      <c r="S36" s="53"/>
      <c r="U36" s="58"/>
    </row>
    <row r="37" spans="1:21" s="57" customFormat="1" ht="12.75">
      <c r="A37" s="50"/>
      <c r="B37" s="51">
        <v>4</v>
      </c>
      <c r="C37" s="52">
        <v>302</v>
      </c>
      <c r="D37" s="53" t="s">
        <v>132</v>
      </c>
      <c r="E37" s="54" t="s">
        <v>133</v>
      </c>
      <c r="F37" s="52" t="s">
        <v>134</v>
      </c>
      <c r="G37" s="53" t="s">
        <v>36</v>
      </c>
      <c r="H37" s="53" t="s">
        <v>124</v>
      </c>
      <c r="I37" s="53">
        <v>4</v>
      </c>
      <c r="J37" s="55">
        <v>0.05572340932803431</v>
      </c>
      <c r="K37" s="55">
        <v>297</v>
      </c>
      <c r="L37" s="56">
        <v>0.05572337962803431</v>
      </c>
      <c r="M37" s="4">
        <v>4</v>
      </c>
      <c r="N37" s="4"/>
      <c r="O37" s="4"/>
      <c r="P37" s="4"/>
      <c r="Q37" s="53"/>
      <c r="R37" s="52"/>
      <c r="S37" s="53"/>
      <c r="U37" s="58"/>
    </row>
    <row r="38" spans="1:21" s="57" customFormat="1" ht="12.75">
      <c r="A38" s="50"/>
      <c r="B38" s="51">
        <v>5</v>
      </c>
      <c r="C38" s="52">
        <v>257</v>
      </c>
      <c r="D38" s="53" t="s">
        <v>135</v>
      </c>
      <c r="E38" s="54" t="s">
        <v>136</v>
      </c>
      <c r="F38" s="52" t="s">
        <v>137</v>
      </c>
      <c r="G38" s="53" t="s">
        <v>36</v>
      </c>
      <c r="H38" s="53" t="s">
        <v>124</v>
      </c>
      <c r="I38" s="53">
        <v>5</v>
      </c>
      <c r="J38" s="55">
        <v>0.055727460353815796</v>
      </c>
      <c r="K38" s="55">
        <v>298</v>
      </c>
      <c r="L38" s="56">
        <v>0.05572743055381579</v>
      </c>
      <c r="M38" s="4">
        <v>4</v>
      </c>
      <c r="N38" s="4"/>
      <c r="O38" s="4"/>
      <c r="P38" s="4"/>
      <c r="Q38" s="53"/>
      <c r="R38" s="52"/>
      <c r="S38" s="53"/>
      <c r="U38" s="58"/>
    </row>
    <row r="39" spans="1:21" s="57" customFormat="1" ht="12.75">
      <c r="A39" s="50"/>
      <c r="B39" s="51">
        <v>6</v>
      </c>
      <c r="C39" s="52">
        <v>276</v>
      </c>
      <c r="D39" s="53" t="s">
        <v>138</v>
      </c>
      <c r="E39" s="54" t="s">
        <v>139</v>
      </c>
      <c r="F39" s="52" t="s">
        <v>140</v>
      </c>
      <c r="G39" s="53" t="s">
        <v>32</v>
      </c>
      <c r="H39" s="53" t="s">
        <v>124</v>
      </c>
      <c r="I39" s="53">
        <v>6</v>
      </c>
      <c r="J39" s="55">
        <v>0.05573127989500578</v>
      </c>
      <c r="K39" s="55">
        <v>299</v>
      </c>
      <c r="L39" s="56">
        <v>0.05573124999500578</v>
      </c>
      <c r="M39" s="4">
        <v>4</v>
      </c>
      <c r="N39" s="4"/>
      <c r="O39" s="4"/>
      <c r="P39" s="4"/>
      <c r="Q39" s="53"/>
      <c r="R39" s="52"/>
      <c r="S39" s="53"/>
      <c r="U39" s="58"/>
    </row>
    <row r="40" spans="1:21" s="57" customFormat="1" ht="12.75">
      <c r="A40" s="50"/>
      <c r="B40" s="51">
        <v>7</v>
      </c>
      <c r="C40" s="52">
        <v>269</v>
      </c>
      <c r="D40" s="53" t="s">
        <v>141</v>
      </c>
      <c r="E40" s="54" t="s">
        <v>142</v>
      </c>
      <c r="F40" s="52" t="s">
        <v>143</v>
      </c>
      <c r="G40" s="53" t="s">
        <v>144</v>
      </c>
      <c r="H40" s="53" t="s">
        <v>124</v>
      </c>
      <c r="I40" s="53">
        <v>7</v>
      </c>
      <c r="J40" s="55">
        <v>0.05584412731632255</v>
      </c>
      <c r="K40" s="55">
        <v>301</v>
      </c>
      <c r="L40" s="56">
        <v>0.05584409721632255</v>
      </c>
      <c r="M40" s="4">
        <v>4</v>
      </c>
      <c r="N40" s="4"/>
      <c r="O40" s="4"/>
      <c r="P40" s="4"/>
      <c r="Q40" s="53"/>
      <c r="R40" s="52"/>
      <c r="S40" s="53"/>
      <c r="U40" s="58"/>
    </row>
    <row r="41" spans="1:21" s="57" customFormat="1" ht="12.75">
      <c r="A41" s="50"/>
      <c r="B41" s="51">
        <v>9</v>
      </c>
      <c r="C41" s="52">
        <v>270</v>
      </c>
      <c r="D41" s="53" t="s">
        <v>145</v>
      </c>
      <c r="E41" s="54" t="s">
        <v>146</v>
      </c>
      <c r="F41" s="52" t="s">
        <v>147</v>
      </c>
      <c r="G41" s="53" t="s">
        <v>144</v>
      </c>
      <c r="H41" s="53" t="s">
        <v>124</v>
      </c>
      <c r="I41" s="53">
        <v>8</v>
      </c>
      <c r="J41" s="55">
        <v>0.05636542411689862</v>
      </c>
      <c r="K41" s="55">
        <v>306</v>
      </c>
      <c r="L41" s="56">
        <v>0.05636539351689862</v>
      </c>
      <c r="M41" s="4">
        <v>4</v>
      </c>
      <c r="N41" s="4"/>
      <c r="O41" s="4"/>
      <c r="P41" s="4"/>
      <c r="Q41" s="53"/>
      <c r="R41" s="52"/>
      <c r="S41" s="53"/>
      <c r="U41" s="58"/>
    </row>
    <row r="42" spans="1:21" s="57" customFormat="1" ht="12.75">
      <c r="A42" s="50"/>
      <c r="B42" s="51">
        <v>11</v>
      </c>
      <c r="C42" s="52">
        <v>295</v>
      </c>
      <c r="D42" s="53" t="s">
        <v>148</v>
      </c>
      <c r="E42" s="54" t="s">
        <v>149</v>
      </c>
      <c r="F42" s="52" t="s">
        <v>150</v>
      </c>
      <c r="G42" s="53" t="s">
        <v>36</v>
      </c>
      <c r="H42" s="53" t="s">
        <v>124</v>
      </c>
      <c r="I42" s="53">
        <v>9</v>
      </c>
      <c r="J42" s="55">
        <v>0.05687109581491355</v>
      </c>
      <c r="K42" s="55">
        <v>310</v>
      </c>
      <c r="L42" s="56">
        <v>0.05687106481491355</v>
      </c>
      <c r="M42" s="4">
        <v>4</v>
      </c>
      <c r="N42" s="4"/>
      <c r="O42" s="4"/>
      <c r="P42" s="4"/>
      <c r="Q42" s="53"/>
      <c r="R42" s="52"/>
      <c r="S42" s="53"/>
      <c r="U42" s="58"/>
    </row>
    <row r="43" spans="1:21" s="57" customFormat="1" ht="12.75">
      <c r="A43" s="50"/>
      <c r="B43" s="51">
        <v>12</v>
      </c>
      <c r="C43" s="52">
        <v>287</v>
      </c>
      <c r="D43" s="53" t="s">
        <v>151</v>
      </c>
      <c r="E43" s="54" t="s">
        <v>152</v>
      </c>
      <c r="F43" s="52" t="s">
        <v>153</v>
      </c>
      <c r="G43" s="53" t="s">
        <v>154</v>
      </c>
      <c r="H43" s="53" t="s">
        <v>124</v>
      </c>
      <c r="I43" s="53">
        <v>10</v>
      </c>
      <c r="J43" s="55">
        <v>0.05746172110840594</v>
      </c>
      <c r="K43" s="55">
        <v>313</v>
      </c>
      <c r="L43" s="56">
        <v>0.057461689808405936</v>
      </c>
      <c r="M43" s="4">
        <v>4</v>
      </c>
      <c r="N43" s="4"/>
      <c r="O43" s="4"/>
      <c r="P43" s="4"/>
      <c r="Q43" s="53"/>
      <c r="R43" s="52"/>
      <c r="S43" s="53"/>
      <c r="U43" s="58"/>
    </row>
    <row r="44" spans="1:21" s="57" customFormat="1" ht="12.75">
      <c r="A44" s="50"/>
      <c r="B44" s="51">
        <v>15</v>
      </c>
      <c r="C44" s="52">
        <v>288</v>
      </c>
      <c r="D44" s="53" t="s">
        <v>155</v>
      </c>
      <c r="E44" s="54" t="s">
        <v>156</v>
      </c>
      <c r="F44" s="52" t="s">
        <v>71</v>
      </c>
      <c r="G44" s="53" t="s">
        <v>36</v>
      </c>
      <c r="H44" s="53" t="s">
        <v>124</v>
      </c>
      <c r="I44" s="53">
        <v>11</v>
      </c>
      <c r="J44" s="55">
        <v>0.058403041157745</v>
      </c>
      <c r="K44" s="55">
        <v>319</v>
      </c>
      <c r="L44" s="56">
        <v>0.058403009257745</v>
      </c>
      <c r="M44" s="4">
        <v>4</v>
      </c>
      <c r="N44" s="4"/>
      <c r="O44" s="4"/>
      <c r="P44" s="4"/>
      <c r="Q44" s="53"/>
      <c r="R44" s="52"/>
      <c r="S44" s="53"/>
      <c r="U44" s="58"/>
    </row>
    <row r="45" spans="1:21" s="57" customFormat="1" ht="12.75">
      <c r="A45" s="50"/>
      <c r="B45" s="51">
        <v>18</v>
      </c>
      <c r="C45" s="52">
        <v>261</v>
      </c>
      <c r="D45" s="53" t="s">
        <v>157</v>
      </c>
      <c r="E45" s="54" t="s">
        <v>158</v>
      </c>
      <c r="F45" s="52" t="s">
        <v>159</v>
      </c>
      <c r="G45" s="53" t="s">
        <v>32</v>
      </c>
      <c r="H45" s="53" t="s">
        <v>124</v>
      </c>
      <c r="I45" s="53">
        <v>12</v>
      </c>
      <c r="J45" s="55">
        <v>0.05909968507533047</v>
      </c>
      <c r="K45" s="55">
        <v>323</v>
      </c>
      <c r="L45" s="56">
        <v>0.05909965277533047</v>
      </c>
      <c r="M45" s="4">
        <v>4</v>
      </c>
      <c r="N45" s="4"/>
      <c r="O45" s="4"/>
      <c r="P45" s="4"/>
      <c r="Q45" s="53"/>
      <c r="R45" s="52"/>
      <c r="S45" s="53"/>
      <c r="U45" s="58"/>
    </row>
    <row r="46" spans="1:21" s="57" customFormat="1" ht="12.75">
      <c r="A46" s="50"/>
      <c r="B46" s="51">
        <v>22</v>
      </c>
      <c r="C46" s="52">
        <v>278</v>
      </c>
      <c r="D46" s="53" t="s">
        <v>160</v>
      </c>
      <c r="E46" s="54" t="s">
        <v>161</v>
      </c>
      <c r="F46" s="52" t="s">
        <v>159</v>
      </c>
      <c r="G46" s="53" t="s">
        <v>32</v>
      </c>
      <c r="H46" s="53" t="s">
        <v>124</v>
      </c>
      <c r="I46" s="53">
        <v>13</v>
      </c>
      <c r="J46" s="55">
        <v>0.059626305941475395</v>
      </c>
      <c r="K46" s="55">
        <v>328</v>
      </c>
      <c r="L46" s="56">
        <v>0.059626273141475394</v>
      </c>
      <c r="M46" s="4">
        <v>4</v>
      </c>
      <c r="N46" s="4"/>
      <c r="O46" s="4"/>
      <c r="P46" s="4"/>
      <c r="Q46" s="53"/>
      <c r="R46" s="52"/>
      <c r="S46" s="53"/>
      <c r="U46" s="58"/>
    </row>
    <row r="47" spans="1:21" s="57" customFormat="1" ht="12.75">
      <c r="A47" s="50"/>
      <c r="B47" s="51">
        <v>24</v>
      </c>
      <c r="C47" s="52">
        <v>260</v>
      </c>
      <c r="D47" s="53" t="s">
        <v>162</v>
      </c>
      <c r="E47" s="54" t="s">
        <v>163</v>
      </c>
      <c r="F47" s="52" t="s">
        <v>164</v>
      </c>
      <c r="G47" s="53" t="s">
        <v>58</v>
      </c>
      <c r="H47" s="53" t="s">
        <v>124</v>
      </c>
      <c r="I47" s="53">
        <v>14</v>
      </c>
      <c r="J47" s="55">
        <v>0.05985778772613674</v>
      </c>
      <c r="K47" s="55">
        <v>331</v>
      </c>
      <c r="L47" s="56">
        <v>0.05985775462613674</v>
      </c>
      <c r="M47" s="4">
        <v>4</v>
      </c>
      <c r="N47" s="4"/>
      <c r="O47" s="4"/>
      <c r="P47" s="4"/>
      <c r="Q47" s="53"/>
      <c r="R47" s="52"/>
      <c r="S47" s="53"/>
      <c r="U47" s="58"/>
    </row>
    <row r="48" spans="1:21" s="57" customFormat="1" ht="12.75">
      <c r="A48" s="50"/>
      <c r="B48" s="51">
        <v>28</v>
      </c>
      <c r="C48" s="52">
        <v>254</v>
      </c>
      <c r="D48" s="53" t="s">
        <v>165</v>
      </c>
      <c r="E48" s="54" t="s">
        <v>166</v>
      </c>
      <c r="F48" s="52" t="s">
        <v>167</v>
      </c>
      <c r="G48" s="53" t="s">
        <v>87</v>
      </c>
      <c r="H48" s="53" t="s">
        <v>124</v>
      </c>
      <c r="I48" s="53">
        <v>15</v>
      </c>
      <c r="J48" s="55">
        <v>0.06045165386753027</v>
      </c>
      <c r="K48" s="55">
        <v>335</v>
      </c>
      <c r="L48" s="56">
        <v>0.06045162036753027</v>
      </c>
      <c r="M48" s="4">
        <v>4</v>
      </c>
      <c r="N48" s="4"/>
      <c r="O48" s="4"/>
      <c r="P48" s="4"/>
      <c r="Q48" s="53"/>
      <c r="R48" s="52"/>
      <c r="S48" s="53"/>
      <c r="U48" s="58"/>
    </row>
    <row r="49" spans="1:21" s="57" customFormat="1" ht="12.75">
      <c r="A49" s="50"/>
      <c r="B49" s="51">
        <v>30</v>
      </c>
      <c r="C49" s="52">
        <v>275</v>
      </c>
      <c r="D49" s="53" t="s">
        <v>168</v>
      </c>
      <c r="E49" s="54" t="s">
        <v>169</v>
      </c>
      <c r="F49" s="52" t="s">
        <v>170</v>
      </c>
      <c r="G49" s="53" t="s">
        <v>32</v>
      </c>
      <c r="H49" s="53" t="s">
        <v>124</v>
      </c>
      <c r="I49" s="53">
        <v>16</v>
      </c>
      <c r="J49" s="55">
        <v>0.060548992032219626</v>
      </c>
      <c r="K49" s="55">
        <v>337</v>
      </c>
      <c r="L49" s="56">
        <v>0.06054895833221963</v>
      </c>
      <c r="M49" s="4">
        <v>4</v>
      </c>
      <c r="N49" s="4"/>
      <c r="O49" s="4"/>
      <c r="P49" s="4"/>
      <c r="Q49" s="53"/>
      <c r="R49" s="52"/>
      <c r="S49" s="53"/>
      <c r="U49" s="58"/>
    </row>
    <row r="50" spans="1:21" s="57" customFormat="1" ht="12.75">
      <c r="A50" s="50"/>
      <c r="B50" s="51">
        <v>31</v>
      </c>
      <c r="C50" s="52">
        <v>282</v>
      </c>
      <c r="D50" s="53" t="s">
        <v>171</v>
      </c>
      <c r="E50" s="54" t="s">
        <v>172</v>
      </c>
      <c r="F50" s="52" t="s">
        <v>173</v>
      </c>
      <c r="G50" s="53" t="s">
        <v>58</v>
      </c>
      <c r="H50" s="53" t="s">
        <v>124</v>
      </c>
      <c r="I50" s="53">
        <v>17</v>
      </c>
      <c r="J50" s="55">
        <v>0.060574570833971865</v>
      </c>
      <c r="K50" s="55">
        <v>338</v>
      </c>
      <c r="L50" s="56">
        <v>0.060574537033971865</v>
      </c>
      <c r="M50" s="4">
        <v>4</v>
      </c>
      <c r="N50" s="4"/>
      <c r="O50" s="4"/>
      <c r="P50" s="4"/>
      <c r="Q50" s="53"/>
      <c r="R50" s="52"/>
      <c r="S50" s="53"/>
      <c r="U50" s="58"/>
    </row>
    <row r="51" spans="1:21" s="57" customFormat="1" ht="12.75">
      <c r="A51" s="50"/>
      <c r="B51" s="51">
        <v>32</v>
      </c>
      <c r="C51" s="52">
        <v>292</v>
      </c>
      <c r="D51" s="53" t="s">
        <v>174</v>
      </c>
      <c r="E51" s="54" t="s">
        <v>175</v>
      </c>
      <c r="F51" s="52" t="s">
        <v>176</v>
      </c>
      <c r="G51" s="53" t="s">
        <v>27</v>
      </c>
      <c r="H51" s="53" t="s">
        <v>124</v>
      </c>
      <c r="I51" s="53">
        <v>18</v>
      </c>
      <c r="J51" s="55">
        <v>0.06079146907854391</v>
      </c>
      <c r="K51" s="55">
        <v>339</v>
      </c>
      <c r="L51" s="56">
        <v>0.06079143517854391</v>
      </c>
      <c r="M51" s="4">
        <v>4</v>
      </c>
      <c r="N51" s="4"/>
      <c r="O51" s="4"/>
      <c r="P51" s="4"/>
      <c r="Q51" s="53"/>
      <c r="R51" s="52"/>
      <c r="S51" s="53"/>
      <c r="U51" s="58"/>
    </row>
    <row r="52" spans="1:21" s="57" customFormat="1" ht="12.75">
      <c r="A52" s="50"/>
      <c r="B52" s="51">
        <v>33</v>
      </c>
      <c r="C52" s="52">
        <v>268</v>
      </c>
      <c r="D52" s="53" t="s">
        <v>177</v>
      </c>
      <c r="E52" s="54" t="s">
        <v>178</v>
      </c>
      <c r="F52" s="52" t="s">
        <v>159</v>
      </c>
      <c r="G52" s="53" t="s">
        <v>32</v>
      </c>
      <c r="H52" s="53" t="s">
        <v>124</v>
      </c>
      <c r="I52" s="53">
        <v>19</v>
      </c>
      <c r="J52" s="55">
        <v>0.060852811873106934</v>
      </c>
      <c r="K52" s="55">
        <v>341</v>
      </c>
      <c r="L52" s="56">
        <v>0.060852777773106936</v>
      </c>
      <c r="M52" s="4">
        <v>4</v>
      </c>
      <c r="N52" s="4"/>
      <c r="O52" s="4"/>
      <c r="P52" s="4"/>
      <c r="Q52" s="53"/>
      <c r="R52" s="52"/>
      <c r="S52" s="53"/>
      <c r="U52" s="58"/>
    </row>
    <row r="53" spans="1:21" s="57" customFormat="1" ht="12.75">
      <c r="A53" s="50"/>
      <c r="B53" s="51">
        <v>35</v>
      </c>
      <c r="C53" s="52">
        <v>258</v>
      </c>
      <c r="D53" s="53" t="s">
        <v>179</v>
      </c>
      <c r="E53" s="54" t="s">
        <v>180</v>
      </c>
      <c r="F53" s="52" t="s">
        <v>137</v>
      </c>
      <c r="G53" s="53" t="s">
        <v>36</v>
      </c>
      <c r="H53" s="53" t="s">
        <v>124</v>
      </c>
      <c r="I53" s="53">
        <v>20</v>
      </c>
      <c r="J53" s="55">
        <v>0.0609413537397348</v>
      </c>
      <c r="K53" s="55">
        <v>343</v>
      </c>
      <c r="L53" s="56">
        <v>0.0609413194397348</v>
      </c>
      <c r="M53" s="4">
        <v>4</v>
      </c>
      <c r="N53" s="4"/>
      <c r="O53" s="4"/>
      <c r="P53" s="4"/>
      <c r="Q53" s="53"/>
      <c r="R53" s="52"/>
      <c r="S53" s="53"/>
      <c r="U53" s="58"/>
    </row>
    <row r="54" spans="1:21" s="57" customFormat="1" ht="12.75">
      <c r="A54" s="50"/>
      <c r="B54" s="51">
        <v>36</v>
      </c>
      <c r="C54" s="52">
        <v>289</v>
      </c>
      <c r="D54" s="53" t="s">
        <v>181</v>
      </c>
      <c r="E54" s="54" t="s">
        <v>182</v>
      </c>
      <c r="F54" s="52" t="s">
        <v>71</v>
      </c>
      <c r="G54" s="53" t="s">
        <v>36</v>
      </c>
      <c r="H54" s="53" t="s">
        <v>124</v>
      </c>
      <c r="I54" s="53">
        <v>21</v>
      </c>
      <c r="J54" s="55">
        <v>0.060966469579580004</v>
      </c>
      <c r="K54" s="55">
        <v>344</v>
      </c>
      <c r="L54" s="56">
        <v>0.06096643517958</v>
      </c>
      <c r="M54" s="4">
        <v>4</v>
      </c>
      <c r="N54" s="4"/>
      <c r="O54" s="4"/>
      <c r="P54" s="4"/>
      <c r="Q54" s="53"/>
      <c r="R54" s="52"/>
      <c r="S54" s="53"/>
      <c r="U54" s="58"/>
    </row>
    <row r="55" spans="1:21" s="57" customFormat="1" ht="12.75">
      <c r="A55" s="50"/>
      <c r="B55" s="51">
        <v>38</v>
      </c>
      <c r="C55" s="52">
        <v>281</v>
      </c>
      <c r="D55" s="53" t="s">
        <v>183</v>
      </c>
      <c r="E55" s="54" t="s">
        <v>184</v>
      </c>
      <c r="F55" s="52" t="s">
        <v>185</v>
      </c>
      <c r="G55" s="53" t="s">
        <v>186</v>
      </c>
      <c r="H55" s="53" t="s">
        <v>124</v>
      </c>
      <c r="I55" s="53">
        <v>22</v>
      </c>
      <c r="J55" s="55">
        <v>0.06138591422777819</v>
      </c>
      <c r="K55" s="55">
        <v>346</v>
      </c>
      <c r="L55" s="56">
        <v>0.061385879627778195</v>
      </c>
      <c r="M55" s="4">
        <v>4</v>
      </c>
      <c r="N55" s="4"/>
      <c r="O55" s="4"/>
      <c r="P55" s="4"/>
      <c r="Q55" s="53"/>
      <c r="R55" s="52"/>
      <c r="S55" s="53"/>
      <c r="U55" s="58"/>
    </row>
    <row r="56" spans="1:21" s="57" customFormat="1" ht="12.75">
      <c r="A56" s="50"/>
      <c r="B56" s="51">
        <v>42</v>
      </c>
      <c r="C56" s="52">
        <v>265</v>
      </c>
      <c r="D56" s="53" t="s">
        <v>187</v>
      </c>
      <c r="E56" s="54" t="s">
        <v>188</v>
      </c>
      <c r="F56" s="52" t="s">
        <v>189</v>
      </c>
      <c r="G56" s="53" t="s">
        <v>27</v>
      </c>
      <c r="H56" s="53" t="s">
        <v>124</v>
      </c>
      <c r="I56" s="53">
        <v>23</v>
      </c>
      <c r="J56" s="55">
        <v>0.061834525834327116</v>
      </c>
      <c r="K56" s="55">
        <v>351</v>
      </c>
      <c r="L56" s="56">
        <v>0.06183449073432712</v>
      </c>
      <c r="M56" s="4">
        <v>4</v>
      </c>
      <c r="N56" s="4"/>
      <c r="O56" s="4"/>
      <c r="P56" s="4"/>
      <c r="Q56" s="53"/>
      <c r="R56" s="52"/>
      <c r="S56" s="53"/>
      <c r="U56" s="58"/>
    </row>
    <row r="57" spans="1:21" s="57" customFormat="1" ht="12.75">
      <c r="A57" s="50"/>
      <c r="B57" s="51">
        <v>43</v>
      </c>
      <c r="C57" s="52">
        <v>255</v>
      </c>
      <c r="D57" s="53" t="s">
        <v>190</v>
      </c>
      <c r="E57" s="54" t="s">
        <v>191</v>
      </c>
      <c r="F57" s="52" t="s">
        <v>192</v>
      </c>
      <c r="G57" s="53" t="s">
        <v>131</v>
      </c>
      <c r="H57" s="53" t="s">
        <v>124</v>
      </c>
      <c r="I57" s="53">
        <v>24</v>
      </c>
      <c r="J57" s="55">
        <v>0.06192607686426463</v>
      </c>
      <c r="K57" s="55">
        <v>352</v>
      </c>
      <c r="L57" s="56">
        <v>0.06192604166426463</v>
      </c>
      <c r="M57" s="4">
        <v>4</v>
      </c>
      <c r="N57" s="4"/>
      <c r="O57" s="4"/>
      <c r="P57" s="4"/>
      <c r="Q57" s="53"/>
      <c r="R57" s="52"/>
      <c r="S57" s="53"/>
      <c r="U57" s="58"/>
    </row>
    <row r="58" spans="1:21" s="57" customFormat="1" ht="12.75">
      <c r="A58" s="50"/>
      <c r="B58" s="51">
        <v>45</v>
      </c>
      <c r="C58" s="52">
        <v>286</v>
      </c>
      <c r="D58" s="53" t="s">
        <v>193</v>
      </c>
      <c r="E58" s="54" t="s">
        <v>194</v>
      </c>
      <c r="F58" s="52" t="s">
        <v>140</v>
      </c>
      <c r="G58" s="53" t="s">
        <v>32</v>
      </c>
      <c r="H58" s="53" t="s">
        <v>124</v>
      </c>
      <c r="I58" s="53">
        <v>25</v>
      </c>
      <c r="J58" s="55">
        <v>0.0620389242855814</v>
      </c>
      <c r="K58" s="55">
        <v>354</v>
      </c>
      <c r="L58" s="56">
        <v>0.0620388888855814</v>
      </c>
      <c r="M58" s="4">
        <v>4</v>
      </c>
      <c r="N58" s="4"/>
      <c r="O58" s="4"/>
      <c r="P58" s="4"/>
      <c r="Q58" s="53"/>
      <c r="R58" s="52"/>
      <c r="S58" s="53"/>
      <c r="U58" s="58"/>
    </row>
    <row r="59" spans="1:21" s="57" customFormat="1" ht="12.75">
      <c r="A59" s="50"/>
      <c r="B59" s="51">
        <v>46</v>
      </c>
      <c r="C59" s="52">
        <v>264</v>
      </c>
      <c r="D59" s="53" t="s">
        <v>195</v>
      </c>
      <c r="E59" s="54" t="s">
        <v>196</v>
      </c>
      <c r="F59" s="52" t="s">
        <v>197</v>
      </c>
      <c r="G59" s="53" t="s">
        <v>58</v>
      </c>
      <c r="H59" s="53" t="s">
        <v>124</v>
      </c>
      <c r="I59" s="53">
        <v>26</v>
      </c>
      <c r="J59" s="55">
        <v>0.06209621605436295</v>
      </c>
      <c r="K59" s="55">
        <v>355</v>
      </c>
      <c r="L59" s="56">
        <v>0.062096180554362945</v>
      </c>
      <c r="M59" s="4">
        <v>4</v>
      </c>
      <c r="N59" s="4"/>
      <c r="O59" s="4"/>
      <c r="P59" s="4"/>
      <c r="Q59" s="53"/>
      <c r="R59" s="52"/>
      <c r="S59" s="53"/>
      <c r="U59" s="58"/>
    </row>
    <row r="60" spans="1:21" s="57" customFormat="1" ht="12.75">
      <c r="A60" s="50"/>
      <c r="B60" s="51">
        <v>51</v>
      </c>
      <c r="C60" s="52">
        <v>296</v>
      </c>
      <c r="D60" s="53" t="s">
        <v>198</v>
      </c>
      <c r="E60" s="54" t="s">
        <v>199</v>
      </c>
      <c r="F60" s="52" t="s">
        <v>200</v>
      </c>
      <c r="G60" s="53" t="s">
        <v>201</v>
      </c>
      <c r="H60" s="53" t="s">
        <v>124</v>
      </c>
      <c r="I60" s="53">
        <v>27</v>
      </c>
      <c r="J60" s="55">
        <v>0.06283591582388992</v>
      </c>
      <c r="K60" s="55">
        <v>362</v>
      </c>
      <c r="L60" s="56">
        <v>0.06283587962388992</v>
      </c>
      <c r="M60" s="4">
        <v>4</v>
      </c>
      <c r="N60" s="4"/>
      <c r="O60" s="4"/>
      <c r="P60" s="4"/>
      <c r="Q60" s="53"/>
      <c r="R60" s="52"/>
      <c r="S60" s="53"/>
      <c r="U60" s="58"/>
    </row>
    <row r="61" spans="1:21" s="57" customFormat="1" ht="12.75">
      <c r="A61" s="50"/>
      <c r="B61" s="51">
        <v>53</v>
      </c>
      <c r="C61" s="52">
        <v>280</v>
      </c>
      <c r="D61" s="53" t="s">
        <v>202</v>
      </c>
      <c r="E61" s="54" t="s">
        <v>203</v>
      </c>
      <c r="F61" s="52" t="s">
        <v>170</v>
      </c>
      <c r="G61" s="53" t="s">
        <v>32</v>
      </c>
      <c r="H61" s="53" t="s">
        <v>124</v>
      </c>
      <c r="I61" s="53">
        <v>28</v>
      </c>
      <c r="J61" s="55">
        <v>0.06326832343458887</v>
      </c>
      <c r="K61" s="55">
        <v>364</v>
      </c>
      <c r="L61" s="56">
        <v>0.06326828703458887</v>
      </c>
      <c r="M61" s="4">
        <v>4</v>
      </c>
      <c r="N61" s="4"/>
      <c r="O61" s="4"/>
      <c r="P61" s="4"/>
      <c r="Q61" s="53"/>
      <c r="R61" s="52"/>
      <c r="S61" s="53"/>
      <c r="U61" s="58"/>
    </row>
    <row r="62" spans="1:21" s="57" customFormat="1" ht="12.75">
      <c r="A62" s="50"/>
      <c r="B62" s="51">
        <v>54</v>
      </c>
      <c r="C62" s="52">
        <v>303</v>
      </c>
      <c r="D62" s="53" t="s">
        <v>204</v>
      </c>
      <c r="E62" s="54" t="s">
        <v>205</v>
      </c>
      <c r="F62" s="52" t="s">
        <v>206</v>
      </c>
      <c r="G62" s="53" t="s">
        <v>36</v>
      </c>
      <c r="H62" s="53" t="s">
        <v>124</v>
      </c>
      <c r="I62" s="53">
        <v>29</v>
      </c>
      <c r="J62" s="55">
        <v>0.0633176290904652</v>
      </c>
      <c r="K62" s="55">
        <v>365</v>
      </c>
      <c r="L62" s="56">
        <v>0.06331759259046521</v>
      </c>
      <c r="M62" s="4">
        <v>4</v>
      </c>
      <c r="N62" s="4"/>
      <c r="O62" s="4"/>
      <c r="P62" s="4"/>
      <c r="Q62" s="53"/>
      <c r="R62" s="52"/>
      <c r="S62" s="53"/>
      <c r="U62" s="58"/>
    </row>
    <row r="63" spans="1:21" s="57" customFormat="1" ht="12.75">
      <c r="A63" s="50"/>
      <c r="B63" s="51">
        <v>59</v>
      </c>
      <c r="C63" s="52">
        <v>274</v>
      </c>
      <c r="D63" s="53" t="s">
        <v>207</v>
      </c>
      <c r="E63" s="54" t="s">
        <v>208</v>
      </c>
      <c r="F63" s="52" t="s">
        <v>209</v>
      </c>
      <c r="G63" s="53" t="s">
        <v>87</v>
      </c>
      <c r="H63" s="53" t="s">
        <v>124</v>
      </c>
      <c r="I63" s="53">
        <v>30</v>
      </c>
      <c r="J63" s="55">
        <v>0.06408244440711335</v>
      </c>
      <c r="K63" s="55">
        <v>370</v>
      </c>
      <c r="L63" s="56">
        <v>0.06408240740711335</v>
      </c>
      <c r="M63" s="4">
        <v>4</v>
      </c>
      <c r="N63" s="4"/>
      <c r="O63" s="4"/>
      <c r="P63" s="4"/>
      <c r="Q63" s="53"/>
      <c r="R63" s="52"/>
      <c r="S63" s="53"/>
      <c r="U63" s="58"/>
    </row>
    <row r="64" spans="1:21" s="57" customFormat="1" ht="12.75">
      <c r="A64" s="50"/>
      <c r="B64" s="51">
        <v>63</v>
      </c>
      <c r="C64" s="52">
        <v>299</v>
      </c>
      <c r="D64" s="53" t="s">
        <v>210</v>
      </c>
      <c r="E64" s="54" t="s">
        <v>211</v>
      </c>
      <c r="F64" s="52" t="s">
        <v>65</v>
      </c>
      <c r="G64" s="53" t="s">
        <v>27</v>
      </c>
      <c r="H64" s="53" t="s">
        <v>124</v>
      </c>
      <c r="I64" s="53">
        <v>31</v>
      </c>
      <c r="J64" s="55">
        <v>0.06590524582833135</v>
      </c>
      <c r="K64" s="55">
        <v>375</v>
      </c>
      <c r="L64" s="56">
        <v>0.06590520832833136</v>
      </c>
      <c r="M64" s="4">
        <v>4</v>
      </c>
      <c r="N64" s="4"/>
      <c r="O64" s="4"/>
      <c r="P64" s="4"/>
      <c r="Q64" s="53"/>
      <c r="R64" s="52"/>
      <c r="S64" s="53"/>
      <c r="U64" s="58"/>
    </row>
    <row r="65" spans="1:21" s="57" customFormat="1" ht="12.75">
      <c r="A65" s="50"/>
      <c r="B65" s="51">
        <v>64</v>
      </c>
      <c r="C65" s="52">
        <v>294</v>
      </c>
      <c r="D65" s="53" t="s">
        <v>212</v>
      </c>
      <c r="E65" s="54" t="s">
        <v>213</v>
      </c>
      <c r="F65" s="52" t="s">
        <v>112</v>
      </c>
      <c r="G65" s="53" t="s">
        <v>36</v>
      </c>
      <c r="H65" s="53" t="s">
        <v>124</v>
      </c>
      <c r="I65" s="53">
        <v>32</v>
      </c>
      <c r="J65" s="55">
        <v>0.06597966722405291</v>
      </c>
      <c r="K65" s="55">
        <v>376</v>
      </c>
      <c r="L65" s="56">
        <v>0.0659796296240529</v>
      </c>
      <c r="M65" s="4">
        <v>4</v>
      </c>
      <c r="N65" s="4"/>
      <c r="O65" s="4"/>
      <c r="P65" s="4"/>
      <c r="Q65" s="53"/>
      <c r="R65" s="52"/>
      <c r="S65" s="53"/>
      <c r="U65" s="58"/>
    </row>
    <row r="66" spans="1:21" s="57" customFormat="1" ht="12.75">
      <c r="A66" s="50"/>
      <c r="B66" s="51">
        <v>66</v>
      </c>
      <c r="C66" s="52">
        <v>300</v>
      </c>
      <c r="D66" s="53" t="s">
        <v>214</v>
      </c>
      <c r="E66" s="54" t="s">
        <v>215</v>
      </c>
      <c r="F66" s="52" t="s">
        <v>216</v>
      </c>
      <c r="G66" s="53" t="s">
        <v>50</v>
      </c>
      <c r="H66" s="53" t="s">
        <v>124</v>
      </c>
      <c r="I66" s="53">
        <v>33</v>
      </c>
      <c r="J66" s="55">
        <v>0.06705489900877246</v>
      </c>
      <c r="K66" s="55">
        <v>379</v>
      </c>
      <c r="L66" s="56">
        <v>0.06705486110877246</v>
      </c>
      <c r="M66" s="4">
        <v>4</v>
      </c>
      <c r="N66" s="4"/>
      <c r="O66" s="4"/>
      <c r="P66" s="4"/>
      <c r="Q66" s="53"/>
      <c r="R66" s="52"/>
      <c r="S66" s="53"/>
      <c r="U66" s="58"/>
    </row>
    <row r="67" spans="1:21" s="57" customFormat="1" ht="12.75">
      <c r="A67" s="50"/>
      <c r="B67" s="51">
        <v>68</v>
      </c>
      <c r="C67" s="52">
        <v>291</v>
      </c>
      <c r="D67" s="53" t="s">
        <v>217</v>
      </c>
      <c r="E67" s="54" t="s">
        <v>218</v>
      </c>
      <c r="F67" s="52" t="s">
        <v>176</v>
      </c>
      <c r="G67" s="53" t="s">
        <v>27</v>
      </c>
      <c r="H67" s="53" t="s">
        <v>124</v>
      </c>
      <c r="I67" s="53">
        <v>34</v>
      </c>
      <c r="J67" s="55">
        <v>0.06711323254002584</v>
      </c>
      <c r="K67" s="55">
        <v>381</v>
      </c>
      <c r="L67" s="56">
        <v>0.06711319444002584</v>
      </c>
      <c r="M67" s="4">
        <v>4</v>
      </c>
      <c r="N67" s="4"/>
      <c r="O67" s="4"/>
      <c r="P67" s="4"/>
      <c r="Q67" s="53"/>
      <c r="R67" s="52"/>
      <c r="S67" s="53"/>
      <c r="U67" s="58"/>
    </row>
    <row r="68" spans="1:21" s="57" customFormat="1" ht="12.75">
      <c r="A68" s="50"/>
      <c r="B68" s="51">
        <v>71</v>
      </c>
      <c r="C68" s="52">
        <v>283</v>
      </c>
      <c r="D68" s="53" t="s">
        <v>219</v>
      </c>
      <c r="E68" s="54" t="s">
        <v>220</v>
      </c>
      <c r="F68" s="52" t="s">
        <v>221</v>
      </c>
      <c r="G68" s="53" t="s">
        <v>50</v>
      </c>
      <c r="H68" s="53" t="s">
        <v>124</v>
      </c>
      <c r="I68" s="53">
        <v>35</v>
      </c>
      <c r="J68" s="55">
        <v>0.06992770043620704</v>
      </c>
      <c r="K68" s="55">
        <v>384</v>
      </c>
      <c r="L68" s="56">
        <v>0.06992766203620704</v>
      </c>
      <c r="M68" s="4">
        <v>4</v>
      </c>
      <c r="N68" s="4"/>
      <c r="O68" s="4"/>
      <c r="P68" s="4"/>
      <c r="Q68" s="53"/>
      <c r="R68" s="52"/>
      <c r="S68" s="53"/>
      <c r="U68" s="58"/>
    </row>
    <row r="69" spans="1:21" s="57" customFormat="1" ht="12.75">
      <c r="A69" s="50"/>
      <c r="B69" s="51">
        <v>72</v>
      </c>
      <c r="C69" s="52">
        <v>271</v>
      </c>
      <c r="D69" s="53" t="s">
        <v>222</v>
      </c>
      <c r="E69" s="54" t="s">
        <v>223</v>
      </c>
      <c r="F69" s="52" t="s">
        <v>224</v>
      </c>
      <c r="G69" s="53" t="s">
        <v>75</v>
      </c>
      <c r="H69" s="53" t="s">
        <v>124</v>
      </c>
      <c r="I69" s="53">
        <v>36</v>
      </c>
      <c r="J69" s="55" t="s">
        <v>225</v>
      </c>
      <c r="K69" s="55">
        <v>283</v>
      </c>
      <c r="L69" s="56">
        <v>0.054150462958205026</v>
      </c>
      <c r="M69" s="4">
        <v>3</v>
      </c>
      <c r="N69" s="4"/>
      <c r="O69" s="4"/>
      <c r="P69" s="4"/>
      <c r="Q69" s="53"/>
      <c r="R69" s="52"/>
      <c r="S69" s="53"/>
      <c r="U69" s="58"/>
    </row>
    <row r="70" spans="1:21" s="57" customFormat="1" ht="12.75">
      <c r="A70" s="50"/>
      <c r="B70" s="51">
        <v>73</v>
      </c>
      <c r="C70" s="52">
        <v>272</v>
      </c>
      <c r="D70" s="53" t="s">
        <v>226</v>
      </c>
      <c r="E70" s="54" t="s">
        <v>227</v>
      </c>
      <c r="F70" s="52" t="s">
        <v>228</v>
      </c>
      <c r="G70" s="53" t="s">
        <v>104</v>
      </c>
      <c r="H70" s="53" t="s">
        <v>124</v>
      </c>
      <c r="I70" s="53">
        <v>37</v>
      </c>
      <c r="J70" s="55" t="s">
        <v>229</v>
      </c>
      <c r="K70" s="55">
        <v>284</v>
      </c>
      <c r="L70" s="56">
        <v>0.05423402777523734</v>
      </c>
      <c r="M70" s="4">
        <v>3</v>
      </c>
      <c r="N70" s="4"/>
      <c r="O70" s="4"/>
      <c r="P70" s="4"/>
      <c r="Q70" s="53"/>
      <c r="R70" s="52"/>
      <c r="S70" s="53"/>
      <c r="U70" s="58"/>
    </row>
    <row r="71" spans="1:21" s="57" customFormat="1" ht="12.75">
      <c r="A71" s="50"/>
      <c r="B71" s="51">
        <v>77</v>
      </c>
      <c r="C71" s="52">
        <v>279</v>
      </c>
      <c r="D71" s="53" t="s">
        <v>230</v>
      </c>
      <c r="E71" s="54" t="s">
        <v>231</v>
      </c>
      <c r="F71" s="52" t="s">
        <v>224</v>
      </c>
      <c r="G71" s="53" t="s">
        <v>75</v>
      </c>
      <c r="H71" s="53" t="s">
        <v>124</v>
      </c>
      <c r="I71" s="53">
        <v>38</v>
      </c>
      <c r="J71" s="55" t="s">
        <v>232</v>
      </c>
      <c r="K71" s="55">
        <v>288</v>
      </c>
      <c r="L71" s="56">
        <v>0.054352430553990416</v>
      </c>
      <c r="M71" s="4">
        <v>3</v>
      </c>
      <c r="N71" s="4"/>
      <c r="O71" s="4"/>
      <c r="P71" s="4"/>
      <c r="Q71" s="53"/>
      <c r="R71" s="52"/>
      <c r="S71" s="53"/>
      <c r="U71" s="58"/>
    </row>
    <row r="72" spans="1:21" s="57" customFormat="1" ht="12.75">
      <c r="A72" s="50"/>
      <c r="B72" s="51">
        <v>81</v>
      </c>
      <c r="C72" s="52">
        <v>263</v>
      </c>
      <c r="D72" s="53" t="s">
        <v>233</v>
      </c>
      <c r="E72" s="54" t="s">
        <v>234</v>
      </c>
      <c r="F72" s="52" t="s">
        <v>235</v>
      </c>
      <c r="G72" s="53" t="s">
        <v>87</v>
      </c>
      <c r="H72" s="53" t="s">
        <v>124</v>
      </c>
      <c r="I72" s="53">
        <v>39</v>
      </c>
      <c r="J72" s="55" t="s">
        <v>236</v>
      </c>
      <c r="K72" s="55">
        <v>292</v>
      </c>
      <c r="L72" s="56">
        <v>0.05469421295856591</v>
      </c>
      <c r="M72" s="4">
        <v>3</v>
      </c>
      <c r="N72" s="4"/>
      <c r="O72" s="4"/>
      <c r="P72" s="4"/>
      <c r="Q72" s="53"/>
      <c r="R72" s="52"/>
      <c r="S72" s="53"/>
      <c r="U72" s="58"/>
    </row>
    <row r="73" spans="1:21" s="57" customFormat="1" ht="12.75">
      <c r="A73" s="50"/>
      <c r="B73" s="51">
        <v>82</v>
      </c>
      <c r="C73" s="52">
        <v>301</v>
      </c>
      <c r="D73" s="53" t="s">
        <v>237</v>
      </c>
      <c r="E73" s="54" t="s">
        <v>238</v>
      </c>
      <c r="F73" s="52" t="s">
        <v>112</v>
      </c>
      <c r="G73" s="53" t="s">
        <v>36</v>
      </c>
      <c r="H73" s="53" t="s">
        <v>124</v>
      </c>
      <c r="I73" s="53">
        <v>40</v>
      </c>
      <c r="J73" s="55" t="s">
        <v>239</v>
      </c>
      <c r="K73" s="55">
        <v>294</v>
      </c>
      <c r="L73" s="56">
        <v>0.05484953703703704</v>
      </c>
      <c r="M73" s="4">
        <v>3</v>
      </c>
      <c r="N73" s="4"/>
      <c r="O73" s="4"/>
      <c r="P73" s="4"/>
      <c r="Q73" s="53"/>
      <c r="R73" s="52"/>
      <c r="S73" s="53"/>
      <c r="U73" s="58"/>
    </row>
    <row r="74" spans="1:21" s="57" customFormat="1" ht="12.75">
      <c r="A74" s="50"/>
      <c r="B74" s="51">
        <v>85</v>
      </c>
      <c r="C74" s="52">
        <v>267</v>
      </c>
      <c r="D74" s="53" t="s">
        <v>240</v>
      </c>
      <c r="E74" s="54" t="s">
        <v>241</v>
      </c>
      <c r="F74" s="52" t="s">
        <v>221</v>
      </c>
      <c r="G74" s="53" t="s">
        <v>50</v>
      </c>
      <c r="H74" s="53" t="s">
        <v>124</v>
      </c>
      <c r="I74" s="53">
        <v>41</v>
      </c>
      <c r="J74" s="55" t="s">
        <v>242</v>
      </c>
      <c r="K74" s="55">
        <v>302</v>
      </c>
      <c r="L74" s="56">
        <v>0.05617025462561287</v>
      </c>
      <c r="M74" s="4">
        <v>3</v>
      </c>
      <c r="N74" s="4"/>
      <c r="O74" s="4"/>
      <c r="P74" s="4"/>
      <c r="Q74" s="53"/>
      <c r="R74" s="52"/>
      <c r="S74" s="53"/>
      <c r="U74" s="58"/>
    </row>
    <row r="75" spans="1:21" s="57" customFormat="1" ht="12.75">
      <c r="A75" s="50"/>
      <c r="B75" s="51">
        <v>89</v>
      </c>
      <c r="C75" s="52">
        <v>262</v>
      </c>
      <c r="D75" s="53" t="s">
        <v>243</v>
      </c>
      <c r="E75" s="54" t="s">
        <v>244</v>
      </c>
      <c r="F75" s="52" t="s">
        <v>224</v>
      </c>
      <c r="G75" s="53" t="s">
        <v>75</v>
      </c>
      <c r="H75" s="53" t="s">
        <v>124</v>
      </c>
      <c r="I75" s="53">
        <v>42</v>
      </c>
      <c r="J75" s="55" t="s">
        <v>245</v>
      </c>
      <c r="K75" s="55">
        <v>311</v>
      </c>
      <c r="L75" s="56">
        <v>0.056880324067606125</v>
      </c>
      <c r="M75" s="4">
        <v>3</v>
      </c>
      <c r="N75" s="4"/>
      <c r="O75" s="4"/>
      <c r="P75" s="4"/>
      <c r="Q75" s="53"/>
      <c r="R75" s="52"/>
      <c r="S75" s="53"/>
      <c r="U75" s="58"/>
    </row>
    <row r="76" spans="1:21" s="57" customFormat="1" ht="12.75">
      <c r="A76" s="50"/>
      <c r="B76" s="51" t="s">
        <v>114</v>
      </c>
      <c r="C76" s="52">
        <v>290</v>
      </c>
      <c r="D76" s="53" t="s">
        <v>246</v>
      </c>
      <c r="E76" s="54" t="s">
        <v>247</v>
      </c>
      <c r="F76" s="52" t="s">
        <v>137</v>
      </c>
      <c r="G76" s="53" t="s">
        <v>36</v>
      </c>
      <c r="H76" s="53" t="s">
        <v>124</v>
      </c>
      <c r="I76" s="53" t="s">
        <v>114</v>
      </c>
      <c r="J76" s="55" t="s">
        <v>118</v>
      </c>
      <c r="K76" s="55" t="s">
        <v>119</v>
      </c>
      <c r="L76" s="56" t="s">
        <v>120</v>
      </c>
      <c r="M76" s="4">
        <v>0</v>
      </c>
      <c r="N76" s="4"/>
      <c r="O76" s="4"/>
      <c r="P76" s="4"/>
      <c r="Q76" s="53"/>
      <c r="R76" s="52"/>
      <c r="S76" s="53"/>
      <c r="U76" s="58"/>
    </row>
    <row r="77" spans="1:21" s="57" customFormat="1" ht="12.75">
      <c r="A77" s="50"/>
      <c r="B77" s="51" t="s">
        <v>114</v>
      </c>
      <c r="C77" s="52">
        <v>284</v>
      </c>
      <c r="D77" s="53" t="s">
        <v>248</v>
      </c>
      <c r="E77" s="54" t="s">
        <v>249</v>
      </c>
      <c r="F77" s="52" t="s">
        <v>250</v>
      </c>
      <c r="G77" s="53" t="s">
        <v>104</v>
      </c>
      <c r="H77" s="53" t="s">
        <v>124</v>
      </c>
      <c r="I77" s="53" t="s">
        <v>114</v>
      </c>
      <c r="J77" s="55" t="s">
        <v>251</v>
      </c>
      <c r="K77" s="55" t="s">
        <v>119</v>
      </c>
      <c r="L77" s="56" t="s">
        <v>120</v>
      </c>
      <c r="M77" s="4">
        <v>1</v>
      </c>
      <c r="N77" s="4"/>
      <c r="O77" s="4"/>
      <c r="P77" s="4"/>
      <c r="Q77" s="53"/>
      <c r="R77" s="52"/>
      <c r="S77" s="53"/>
      <c r="U77" s="58"/>
    </row>
    <row r="78" spans="1:21" s="57" customFormat="1" ht="12.75">
      <c r="A78" s="50"/>
      <c r="B78" s="51" t="s">
        <v>114</v>
      </c>
      <c r="C78" s="52">
        <v>298</v>
      </c>
      <c r="D78" s="53" t="s">
        <v>252</v>
      </c>
      <c r="E78" s="54" t="s">
        <v>253</v>
      </c>
      <c r="F78" s="52" t="s">
        <v>216</v>
      </c>
      <c r="G78" s="53" t="s">
        <v>50</v>
      </c>
      <c r="H78" s="53" t="s">
        <v>124</v>
      </c>
      <c r="I78" s="53" t="s">
        <v>114</v>
      </c>
      <c r="J78" s="55" t="s">
        <v>118</v>
      </c>
      <c r="K78" s="55" t="s">
        <v>119</v>
      </c>
      <c r="L78" s="56" t="s">
        <v>120</v>
      </c>
      <c r="M78" s="4">
        <v>0</v>
      </c>
      <c r="N78" s="4"/>
      <c r="O78" s="4"/>
      <c r="P78" s="4"/>
      <c r="Q78" s="53"/>
      <c r="R78" s="52"/>
      <c r="S78" s="53"/>
      <c r="U78" s="58"/>
    </row>
    <row r="79" spans="1:21" s="57" customFormat="1" ht="12.75">
      <c r="A79" s="50"/>
      <c r="B79" s="51">
        <v>70</v>
      </c>
      <c r="C79" s="52">
        <v>64</v>
      </c>
      <c r="D79" s="53" t="s">
        <v>254</v>
      </c>
      <c r="E79" s="54" t="s">
        <v>255</v>
      </c>
      <c r="F79" s="52" t="s">
        <v>99</v>
      </c>
      <c r="G79" s="53" t="s">
        <v>27</v>
      </c>
      <c r="H79" s="53" t="s">
        <v>256</v>
      </c>
      <c r="I79" s="53">
        <v>1</v>
      </c>
      <c r="J79" s="55">
        <v>0.06841624199959856</v>
      </c>
      <c r="K79" s="55">
        <v>383</v>
      </c>
      <c r="L79" s="56">
        <v>0.06841620369959855</v>
      </c>
      <c r="M79" s="4">
        <v>4</v>
      </c>
      <c r="N79" s="4"/>
      <c r="O79" s="4"/>
      <c r="P79" s="4"/>
      <c r="Q79" s="53"/>
      <c r="R79" s="52"/>
      <c r="S79" s="53"/>
      <c r="U79" s="58"/>
    </row>
    <row r="80" spans="1:21" s="57" customFormat="1" ht="12.75">
      <c r="A80" s="50"/>
      <c r="B80" s="51">
        <v>74</v>
      </c>
      <c r="C80" s="52">
        <v>61</v>
      </c>
      <c r="D80" s="53" t="s">
        <v>257</v>
      </c>
      <c r="E80" s="54" t="s">
        <v>258</v>
      </c>
      <c r="F80" s="52" t="s">
        <v>250</v>
      </c>
      <c r="G80" s="53" t="s">
        <v>104</v>
      </c>
      <c r="H80" s="53" t="s">
        <v>256</v>
      </c>
      <c r="I80" s="53">
        <v>2</v>
      </c>
      <c r="J80" s="55" t="s">
        <v>259</v>
      </c>
      <c r="K80" s="55">
        <v>285</v>
      </c>
      <c r="L80" s="56">
        <v>0.05424305555061437</v>
      </c>
      <c r="M80" s="4">
        <v>3</v>
      </c>
      <c r="N80" s="4"/>
      <c r="O80" s="4"/>
      <c r="P80" s="4"/>
      <c r="Q80" s="53"/>
      <c r="R80" s="52"/>
      <c r="S80" s="53"/>
      <c r="U80" s="58"/>
    </row>
    <row r="81" spans="1:21" s="57" customFormat="1" ht="12.75">
      <c r="A81" s="50"/>
      <c r="B81" s="51">
        <v>75</v>
      </c>
      <c r="C81" s="52">
        <v>70</v>
      </c>
      <c r="D81" s="53" t="s">
        <v>260</v>
      </c>
      <c r="E81" s="54" t="s">
        <v>261</v>
      </c>
      <c r="F81" s="52" t="s">
        <v>112</v>
      </c>
      <c r="G81" s="53" t="s">
        <v>36</v>
      </c>
      <c r="H81" s="53" t="s">
        <v>256</v>
      </c>
      <c r="I81" s="53">
        <v>3</v>
      </c>
      <c r="J81" s="55" t="s">
        <v>262</v>
      </c>
      <c r="K81" s="55">
        <v>286</v>
      </c>
      <c r="L81" s="56">
        <v>0.05426377314142883</v>
      </c>
      <c r="M81" s="4">
        <v>3</v>
      </c>
      <c r="N81" s="4"/>
      <c r="O81" s="4"/>
      <c r="P81" s="4"/>
      <c r="Q81" s="53"/>
      <c r="R81" s="52"/>
      <c r="S81" s="53"/>
      <c r="U81" s="58"/>
    </row>
    <row r="82" spans="1:21" s="57" customFormat="1" ht="12.75">
      <c r="A82" s="50"/>
      <c r="B82" s="51">
        <v>78</v>
      </c>
      <c r="C82" s="52">
        <v>66</v>
      </c>
      <c r="D82" s="53" t="s">
        <v>263</v>
      </c>
      <c r="E82" s="54" t="s">
        <v>264</v>
      </c>
      <c r="F82" s="52" t="s">
        <v>265</v>
      </c>
      <c r="G82" s="53" t="s">
        <v>32</v>
      </c>
      <c r="H82" s="53" t="s">
        <v>256</v>
      </c>
      <c r="I82" s="53">
        <v>4</v>
      </c>
      <c r="J82" s="55" t="s">
        <v>266</v>
      </c>
      <c r="K82" s="55">
        <v>289</v>
      </c>
      <c r="L82" s="56">
        <v>0.054397685184085276</v>
      </c>
      <c r="M82" s="4">
        <v>3</v>
      </c>
      <c r="N82" s="4"/>
      <c r="O82" s="4"/>
      <c r="P82" s="4"/>
      <c r="Q82" s="53"/>
      <c r="R82" s="52"/>
      <c r="S82" s="53"/>
      <c r="U82" s="58"/>
    </row>
    <row r="83" spans="1:21" s="57" customFormat="1" ht="12.75">
      <c r="A83" s="50"/>
      <c r="B83" s="51">
        <v>84</v>
      </c>
      <c r="C83" s="52">
        <v>63</v>
      </c>
      <c r="D83" s="53" t="s">
        <v>267</v>
      </c>
      <c r="E83" s="54" t="s">
        <v>268</v>
      </c>
      <c r="F83" s="52" t="s">
        <v>68</v>
      </c>
      <c r="G83" s="53" t="s">
        <v>27</v>
      </c>
      <c r="H83" s="53" t="s">
        <v>256</v>
      </c>
      <c r="I83" s="53">
        <v>5</v>
      </c>
      <c r="J83" s="55" t="s">
        <v>269</v>
      </c>
      <c r="K83" s="55">
        <v>300</v>
      </c>
      <c r="L83" s="56">
        <v>0.05580335648119217</v>
      </c>
      <c r="M83" s="4">
        <v>3</v>
      </c>
      <c r="N83" s="4"/>
      <c r="O83" s="4"/>
      <c r="P83" s="4"/>
      <c r="Q83" s="53"/>
      <c r="R83" s="52"/>
      <c r="S83" s="53"/>
      <c r="U83" s="58"/>
    </row>
    <row r="84" spans="1:21" s="57" customFormat="1" ht="12.75">
      <c r="A84" s="50"/>
      <c r="B84" s="51">
        <v>87</v>
      </c>
      <c r="C84" s="52">
        <v>75</v>
      </c>
      <c r="D84" s="53" t="s">
        <v>270</v>
      </c>
      <c r="E84" s="54" t="s">
        <v>271</v>
      </c>
      <c r="F84" s="52" t="s">
        <v>134</v>
      </c>
      <c r="G84" s="53" t="s">
        <v>36</v>
      </c>
      <c r="H84" s="53" t="s">
        <v>256</v>
      </c>
      <c r="I84" s="53">
        <v>6</v>
      </c>
      <c r="J84" s="55" t="s">
        <v>272</v>
      </c>
      <c r="K84" s="55">
        <v>305</v>
      </c>
      <c r="L84" s="56">
        <v>0.05631030092627043</v>
      </c>
      <c r="M84" s="4">
        <v>3</v>
      </c>
      <c r="N84" s="4"/>
      <c r="O84" s="4"/>
      <c r="P84" s="4"/>
      <c r="Q84" s="53"/>
      <c r="R84" s="52"/>
      <c r="S84" s="53"/>
      <c r="U84" s="58"/>
    </row>
    <row r="85" spans="1:21" s="57" customFormat="1" ht="12.75">
      <c r="A85" s="50"/>
      <c r="B85" s="51">
        <v>88</v>
      </c>
      <c r="C85" s="52">
        <v>62</v>
      </c>
      <c r="D85" s="53" t="s">
        <v>273</v>
      </c>
      <c r="E85" s="54" t="s">
        <v>274</v>
      </c>
      <c r="F85" s="52" t="s">
        <v>275</v>
      </c>
      <c r="G85" s="53" t="s">
        <v>144</v>
      </c>
      <c r="H85" s="53" t="s">
        <v>256</v>
      </c>
      <c r="I85" s="53">
        <v>7</v>
      </c>
      <c r="J85" s="55" t="s">
        <v>276</v>
      </c>
      <c r="K85" s="55">
        <v>308</v>
      </c>
      <c r="L85" s="56">
        <v>0.05671388888731599</v>
      </c>
      <c r="M85" s="4">
        <v>3</v>
      </c>
      <c r="N85" s="4"/>
      <c r="O85" s="4"/>
      <c r="P85" s="4"/>
      <c r="Q85" s="53"/>
      <c r="R85" s="52"/>
      <c r="S85" s="53"/>
      <c r="U85" s="58"/>
    </row>
    <row r="86" spans="1:21" s="57" customFormat="1" ht="12.75">
      <c r="A86" s="50"/>
      <c r="B86" s="51">
        <v>90</v>
      </c>
      <c r="C86" s="52">
        <v>68</v>
      </c>
      <c r="D86" s="53" t="s">
        <v>277</v>
      </c>
      <c r="E86" s="54" t="s">
        <v>278</v>
      </c>
      <c r="F86" s="52" t="s">
        <v>71</v>
      </c>
      <c r="G86" s="53" t="s">
        <v>36</v>
      </c>
      <c r="H86" s="53" t="s">
        <v>256</v>
      </c>
      <c r="I86" s="53">
        <v>8</v>
      </c>
      <c r="J86" s="55" t="s">
        <v>279</v>
      </c>
      <c r="K86" s="55">
        <v>312</v>
      </c>
      <c r="L86" s="56">
        <v>0.05690543981472729</v>
      </c>
      <c r="M86" s="4">
        <v>3</v>
      </c>
      <c r="N86" s="4"/>
      <c r="O86" s="4"/>
      <c r="P86" s="4"/>
      <c r="Q86" s="53"/>
      <c r="R86" s="52"/>
      <c r="S86" s="53"/>
      <c r="U86" s="58"/>
    </row>
    <row r="87" spans="1:21" s="57" customFormat="1" ht="12.75">
      <c r="A87" s="50"/>
      <c r="B87" s="51">
        <v>93</v>
      </c>
      <c r="C87" s="52">
        <v>65</v>
      </c>
      <c r="D87" s="53" t="s">
        <v>280</v>
      </c>
      <c r="E87" s="54" t="s">
        <v>281</v>
      </c>
      <c r="F87" s="52" t="s">
        <v>137</v>
      </c>
      <c r="G87" s="53" t="s">
        <v>36</v>
      </c>
      <c r="H87" s="53" t="s">
        <v>256</v>
      </c>
      <c r="I87" s="53">
        <v>9</v>
      </c>
      <c r="J87" s="55" t="s">
        <v>282</v>
      </c>
      <c r="K87" s="55">
        <v>316</v>
      </c>
      <c r="L87" s="56">
        <v>0.05774780092178844</v>
      </c>
      <c r="M87" s="4">
        <v>3</v>
      </c>
      <c r="N87" s="4"/>
      <c r="O87" s="4"/>
      <c r="P87" s="4"/>
      <c r="Q87" s="53"/>
      <c r="R87" s="52"/>
      <c r="S87" s="53"/>
      <c r="U87" s="58"/>
    </row>
    <row r="88" spans="1:21" s="57" customFormat="1" ht="12.75">
      <c r="A88" s="50"/>
      <c r="B88" s="51">
        <v>95</v>
      </c>
      <c r="C88" s="52">
        <v>69</v>
      </c>
      <c r="D88" s="53" t="s">
        <v>283</v>
      </c>
      <c r="E88" s="54" t="s">
        <v>284</v>
      </c>
      <c r="F88" s="52" t="s">
        <v>71</v>
      </c>
      <c r="G88" s="53" t="s">
        <v>36</v>
      </c>
      <c r="H88" s="53" t="s">
        <v>256</v>
      </c>
      <c r="I88" s="53">
        <v>10</v>
      </c>
      <c r="J88" s="55" t="s">
        <v>285</v>
      </c>
      <c r="K88" s="55">
        <v>325</v>
      </c>
      <c r="L88" s="56">
        <v>0.059311921293556225</v>
      </c>
      <c r="M88" s="4">
        <v>3</v>
      </c>
      <c r="N88" s="4"/>
      <c r="O88" s="4"/>
      <c r="P88" s="4"/>
      <c r="Q88" s="53"/>
      <c r="R88" s="52"/>
      <c r="S88" s="53"/>
      <c r="U88" s="58"/>
    </row>
    <row r="89" spans="1:21" s="57" customFormat="1" ht="12.75">
      <c r="A89" s="50"/>
      <c r="B89" s="51">
        <v>98</v>
      </c>
      <c r="C89" s="52">
        <v>77</v>
      </c>
      <c r="D89" s="53" t="s">
        <v>286</v>
      </c>
      <c r="E89" s="54" t="s">
        <v>287</v>
      </c>
      <c r="F89" s="52" t="s">
        <v>134</v>
      </c>
      <c r="G89" s="53" t="s">
        <v>36</v>
      </c>
      <c r="H89" s="53" t="s">
        <v>256</v>
      </c>
      <c r="I89" s="53">
        <v>11</v>
      </c>
      <c r="J89" s="55" t="s">
        <v>288</v>
      </c>
      <c r="K89" s="55">
        <v>349</v>
      </c>
      <c r="L89" s="56">
        <v>0.06171863425697666</v>
      </c>
      <c r="M89" s="4">
        <v>3</v>
      </c>
      <c r="N89" s="4"/>
      <c r="O89" s="4"/>
      <c r="P89" s="4"/>
      <c r="Q89" s="53"/>
      <c r="R89" s="52"/>
      <c r="S89" s="53"/>
      <c r="U89" s="58"/>
    </row>
    <row r="90" spans="1:21" s="57" customFormat="1" ht="12.75">
      <c r="A90" s="50"/>
      <c r="B90" s="51">
        <v>99</v>
      </c>
      <c r="C90" s="52">
        <v>76</v>
      </c>
      <c r="D90" s="53" t="s">
        <v>289</v>
      </c>
      <c r="E90" s="54" t="s">
        <v>290</v>
      </c>
      <c r="F90" s="52" t="s">
        <v>134</v>
      </c>
      <c r="G90" s="53" t="s">
        <v>36</v>
      </c>
      <c r="H90" s="53" t="s">
        <v>256</v>
      </c>
      <c r="I90" s="53">
        <v>12</v>
      </c>
      <c r="J90" s="55" t="s">
        <v>291</v>
      </c>
      <c r="K90" s="55">
        <v>356</v>
      </c>
      <c r="L90" s="56">
        <v>0.06222349536983529</v>
      </c>
      <c r="M90" s="4">
        <v>3</v>
      </c>
      <c r="N90" s="4"/>
      <c r="O90" s="4"/>
      <c r="P90" s="4"/>
      <c r="Q90" s="53"/>
      <c r="R90" s="52"/>
      <c r="S90" s="53"/>
      <c r="U90" s="58"/>
    </row>
    <row r="91" spans="1:21" s="57" customFormat="1" ht="12.75">
      <c r="A91" s="50"/>
      <c r="B91" s="51">
        <v>101</v>
      </c>
      <c r="C91" s="52">
        <v>71</v>
      </c>
      <c r="D91" s="53" t="s">
        <v>292</v>
      </c>
      <c r="E91" s="54" t="s">
        <v>293</v>
      </c>
      <c r="F91" s="52" t="s">
        <v>189</v>
      </c>
      <c r="G91" s="53" t="s">
        <v>27</v>
      </c>
      <c r="H91" s="53" t="s">
        <v>256</v>
      </c>
      <c r="I91" s="53">
        <v>13</v>
      </c>
      <c r="J91" s="55" t="s">
        <v>294</v>
      </c>
      <c r="K91" s="55">
        <v>372</v>
      </c>
      <c r="L91" s="56">
        <v>0.06439027777378215</v>
      </c>
      <c r="M91" s="4">
        <v>3</v>
      </c>
      <c r="N91" s="4"/>
      <c r="O91" s="4"/>
      <c r="P91" s="4"/>
      <c r="Q91" s="53"/>
      <c r="R91" s="52"/>
      <c r="S91" s="53"/>
      <c r="U91" s="58"/>
    </row>
    <row r="92" spans="1:21" s="57" customFormat="1" ht="12.75">
      <c r="A92" s="50"/>
      <c r="B92" s="51">
        <v>102</v>
      </c>
      <c r="C92" s="52">
        <v>73</v>
      </c>
      <c r="D92" s="53" t="s">
        <v>295</v>
      </c>
      <c r="E92" s="54" t="s">
        <v>296</v>
      </c>
      <c r="F92" s="52" t="s">
        <v>221</v>
      </c>
      <c r="G92" s="53" t="s">
        <v>50</v>
      </c>
      <c r="H92" s="53" t="s">
        <v>256</v>
      </c>
      <c r="I92" s="53">
        <v>14</v>
      </c>
      <c r="J92" s="55" t="s">
        <v>297</v>
      </c>
      <c r="K92" s="55">
        <v>378</v>
      </c>
      <c r="L92" s="56">
        <v>0.06677997684892034</v>
      </c>
      <c r="M92" s="4">
        <v>3</v>
      </c>
      <c r="N92" s="4"/>
      <c r="O92" s="4"/>
      <c r="P92" s="4"/>
      <c r="Q92" s="53"/>
      <c r="R92" s="52"/>
      <c r="S92" s="53"/>
      <c r="U92" s="58"/>
    </row>
    <row r="93" spans="1:21" s="57" customFormat="1" ht="12.75">
      <c r="A93" s="50"/>
      <c r="B93" s="51">
        <v>103</v>
      </c>
      <c r="C93" s="52">
        <v>72</v>
      </c>
      <c r="D93" s="53" t="s">
        <v>298</v>
      </c>
      <c r="E93" s="54" t="s">
        <v>299</v>
      </c>
      <c r="F93" s="52" t="s">
        <v>300</v>
      </c>
      <c r="G93" s="53" t="s">
        <v>186</v>
      </c>
      <c r="H93" s="53" t="s">
        <v>256</v>
      </c>
      <c r="I93" s="53">
        <v>15</v>
      </c>
      <c r="J93" s="55" t="s">
        <v>301</v>
      </c>
      <c r="K93" s="55">
        <v>309</v>
      </c>
      <c r="L93" s="56">
        <v>0.05673402777756564</v>
      </c>
      <c r="M93" s="4">
        <v>2</v>
      </c>
      <c r="N93" s="4"/>
      <c r="O93" s="4"/>
      <c r="P93" s="4"/>
      <c r="Q93" s="53"/>
      <c r="R93" s="52"/>
      <c r="S93" s="53"/>
      <c r="U93" s="58"/>
    </row>
    <row r="94" spans="1:21" s="57" customFormat="1" ht="12.75">
      <c r="A94" s="50"/>
      <c r="B94" s="51" t="s">
        <v>114</v>
      </c>
      <c r="C94" s="52">
        <v>67</v>
      </c>
      <c r="D94" s="53" t="s">
        <v>302</v>
      </c>
      <c r="E94" s="54" t="s">
        <v>303</v>
      </c>
      <c r="F94" s="52" t="s">
        <v>304</v>
      </c>
      <c r="G94" s="53" t="s">
        <v>104</v>
      </c>
      <c r="H94" s="53" t="s">
        <v>256</v>
      </c>
      <c r="I94" s="53" t="s">
        <v>114</v>
      </c>
      <c r="J94" s="55" t="s">
        <v>251</v>
      </c>
      <c r="K94" s="55" t="s">
        <v>119</v>
      </c>
      <c r="L94" s="56" t="s">
        <v>120</v>
      </c>
      <c r="M94" s="4">
        <v>1</v>
      </c>
      <c r="N94" s="4"/>
      <c r="O94" s="4"/>
      <c r="P94" s="4"/>
      <c r="Q94" s="53"/>
      <c r="R94" s="52"/>
      <c r="S94" s="53"/>
      <c r="U94" s="58"/>
    </row>
    <row r="95" spans="1:21" s="57" customFormat="1" ht="12.75">
      <c r="A95" s="50"/>
      <c r="B95" s="51">
        <v>8</v>
      </c>
      <c r="C95" s="52">
        <v>161</v>
      </c>
      <c r="D95" s="53" t="s">
        <v>305</v>
      </c>
      <c r="E95" s="54" t="s">
        <v>306</v>
      </c>
      <c r="F95" s="52" t="s">
        <v>307</v>
      </c>
      <c r="G95" s="53" t="s">
        <v>144</v>
      </c>
      <c r="H95" s="53" t="s">
        <v>308</v>
      </c>
      <c r="I95" s="53">
        <v>1</v>
      </c>
      <c r="J95" s="55">
        <v>0.05618660436739658</v>
      </c>
      <c r="K95" s="55">
        <v>303</v>
      </c>
      <c r="L95" s="56">
        <v>0.05618657406739658</v>
      </c>
      <c r="M95" s="4">
        <v>4</v>
      </c>
      <c r="N95" s="4"/>
      <c r="O95" s="4"/>
      <c r="P95" s="4"/>
      <c r="Q95" s="53"/>
      <c r="R95" s="52"/>
      <c r="S95" s="53"/>
      <c r="U95" s="58"/>
    </row>
    <row r="96" spans="1:21" s="57" customFormat="1" ht="12.75">
      <c r="A96" s="50"/>
      <c r="B96" s="51">
        <v>10</v>
      </c>
      <c r="C96" s="52">
        <v>164</v>
      </c>
      <c r="D96" s="53" t="s">
        <v>309</v>
      </c>
      <c r="E96" s="54" t="s">
        <v>310</v>
      </c>
      <c r="F96" s="52" t="s">
        <v>95</v>
      </c>
      <c r="G96" s="53" t="s">
        <v>36</v>
      </c>
      <c r="H96" s="53" t="s">
        <v>308</v>
      </c>
      <c r="I96" s="53">
        <v>2</v>
      </c>
      <c r="J96" s="55">
        <v>0.0565372992159673</v>
      </c>
      <c r="K96" s="55">
        <v>307</v>
      </c>
      <c r="L96" s="56">
        <v>0.0565372685159673</v>
      </c>
      <c r="M96" s="4">
        <v>4</v>
      </c>
      <c r="N96" s="4"/>
      <c r="O96" s="4"/>
      <c r="P96" s="4"/>
      <c r="Q96" s="53"/>
      <c r="R96" s="52"/>
      <c r="S96" s="53"/>
      <c r="U96" s="58"/>
    </row>
    <row r="97" spans="1:21" s="57" customFormat="1" ht="12.75">
      <c r="A97" s="50"/>
      <c r="B97" s="51">
        <v>13</v>
      </c>
      <c r="C97" s="52">
        <v>152</v>
      </c>
      <c r="D97" s="53" t="s">
        <v>311</v>
      </c>
      <c r="E97" s="54" t="s">
        <v>312</v>
      </c>
      <c r="F97" s="52" t="s">
        <v>313</v>
      </c>
      <c r="G97" s="53" t="s">
        <v>186</v>
      </c>
      <c r="H97" s="53" t="s">
        <v>308</v>
      </c>
      <c r="I97" s="53">
        <v>3</v>
      </c>
      <c r="J97" s="55">
        <v>0.05828637428796228</v>
      </c>
      <c r="K97" s="55">
        <v>317</v>
      </c>
      <c r="L97" s="56">
        <v>0.05828634258796228</v>
      </c>
      <c r="M97" s="4">
        <v>4</v>
      </c>
      <c r="N97" s="4"/>
      <c r="O97" s="4"/>
      <c r="P97" s="4"/>
      <c r="Q97" s="53"/>
      <c r="R97" s="52"/>
      <c r="S97" s="53"/>
      <c r="T97" s="57" t="s">
        <v>314</v>
      </c>
      <c r="U97" s="58">
        <v>1</v>
      </c>
    </row>
    <row r="98" spans="1:21" s="57" customFormat="1" ht="12.75">
      <c r="A98" s="50"/>
      <c r="B98" s="51">
        <v>17</v>
      </c>
      <c r="C98" s="52">
        <v>171</v>
      </c>
      <c r="D98" s="53" t="s">
        <v>315</v>
      </c>
      <c r="E98" s="54" t="s">
        <v>316</v>
      </c>
      <c r="F98" s="52" t="s">
        <v>317</v>
      </c>
      <c r="G98" s="53" t="s">
        <v>50</v>
      </c>
      <c r="H98" s="53" t="s">
        <v>308</v>
      </c>
      <c r="I98" s="53">
        <v>4</v>
      </c>
      <c r="J98" s="55">
        <v>0.0590408886748941</v>
      </c>
      <c r="K98" s="55">
        <v>322</v>
      </c>
      <c r="L98" s="56">
        <v>0.0590408564748941</v>
      </c>
      <c r="M98" s="4">
        <v>4</v>
      </c>
      <c r="N98" s="4"/>
      <c r="O98" s="4"/>
      <c r="P98" s="4"/>
      <c r="Q98" s="53"/>
      <c r="R98" s="52"/>
      <c r="S98" s="53"/>
      <c r="U98" s="58"/>
    </row>
    <row r="99" spans="1:21" s="57" customFormat="1" ht="12.75">
      <c r="A99" s="50"/>
      <c r="B99" s="51">
        <v>19</v>
      </c>
      <c r="C99" s="52">
        <v>154</v>
      </c>
      <c r="D99" s="53" t="s">
        <v>318</v>
      </c>
      <c r="E99" s="54" t="s">
        <v>319</v>
      </c>
      <c r="F99" s="52" t="s">
        <v>320</v>
      </c>
      <c r="G99" s="53" t="s">
        <v>75</v>
      </c>
      <c r="H99" s="53" t="s">
        <v>308</v>
      </c>
      <c r="I99" s="53">
        <v>5</v>
      </c>
      <c r="J99" s="55">
        <v>0.05914308795052124</v>
      </c>
      <c r="K99" s="55">
        <v>324</v>
      </c>
      <c r="L99" s="56">
        <v>0.05914305555052124</v>
      </c>
      <c r="M99" s="4">
        <v>4</v>
      </c>
      <c r="N99" s="4"/>
      <c r="O99" s="4"/>
      <c r="P99" s="4"/>
      <c r="Q99" s="53"/>
      <c r="R99" s="52"/>
      <c r="S99" s="53"/>
      <c r="U99" s="58"/>
    </row>
    <row r="100" spans="1:21" s="57" customFormat="1" ht="12.75">
      <c r="A100" s="50"/>
      <c r="B100" s="51">
        <v>20</v>
      </c>
      <c r="C100" s="52">
        <v>170</v>
      </c>
      <c r="D100" s="53" t="s">
        <v>321</v>
      </c>
      <c r="E100" s="54" t="s">
        <v>322</v>
      </c>
      <c r="F100" s="52" t="s">
        <v>323</v>
      </c>
      <c r="G100" s="53" t="s">
        <v>324</v>
      </c>
      <c r="H100" s="53" t="s">
        <v>308</v>
      </c>
      <c r="I100" s="53">
        <v>6</v>
      </c>
      <c r="J100" s="55">
        <v>0.05934737056311775</v>
      </c>
      <c r="K100" s="55">
        <v>326</v>
      </c>
      <c r="L100" s="56">
        <v>0.05934733796311775</v>
      </c>
      <c r="M100" s="4">
        <v>4</v>
      </c>
      <c r="N100" s="4"/>
      <c r="O100" s="4"/>
      <c r="P100" s="4"/>
      <c r="Q100" s="53"/>
      <c r="R100" s="52"/>
      <c r="S100" s="53"/>
      <c r="U100" s="58"/>
    </row>
    <row r="101" spans="1:21" s="57" customFormat="1" ht="12.75">
      <c r="A101" s="50"/>
      <c r="B101" s="51">
        <v>23</v>
      </c>
      <c r="C101" s="52">
        <v>151</v>
      </c>
      <c r="D101" s="53" t="s">
        <v>325</v>
      </c>
      <c r="E101" s="54" t="s">
        <v>326</v>
      </c>
      <c r="F101" s="52" t="s">
        <v>327</v>
      </c>
      <c r="G101" s="53" t="s">
        <v>131</v>
      </c>
      <c r="H101" s="53" t="s">
        <v>308</v>
      </c>
      <c r="I101" s="53">
        <v>7</v>
      </c>
      <c r="J101" s="55">
        <v>0.05983625985016599</v>
      </c>
      <c r="K101" s="55">
        <v>330</v>
      </c>
      <c r="L101" s="56">
        <v>0.059836226850165986</v>
      </c>
      <c r="M101" s="4">
        <v>4</v>
      </c>
      <c r="N101" s="4"/>
      <c r="O101" s="4"/>
      <c r="P101" s="4"/>
      <c r="Q101" s="53"/>
      <c r="R101" s="52"/>
      <c r="S101" s="53"/>
      <c r="T101" s="57" t="s">
        <v>314</v>
      </c>
      <c r="U101" s="58">
        <v>2</v>
      </c>
    </row>
    <row r="102" spans="1:21" s="57" customFormat="1" ht="12.75">
      <c r="A102" s="50"/>
      <c r="B102" s="51">
        <v>25</v>
      </c>
      <c r="C102" s="52">
        <v>165</v>
      </c>
      <c r="D102" s="53" t="s">
        <v>328</v>
      </c>
      <c r="E102" s="54" t="s">
        <v>329</v>
      </c>
      <c r="F102" s="52" t="s">
        <v>330</v>
      </c>
      <c r="G102" s="53" t="s">
        <v>36</v>
      </c>
      <c r="H102" s="53" t="s">
        <v>308</v>
      </c>
      <c r="I102" s="53">
        <v>8</v>
      </c>
      <c r="J102" s="55">
        <v>0.059924801716793846</v>
      </c>
      <c r="K102" s="55">
        <v>332</v>
      </c>
      <c r="L102" s="56">
        <v>0.05992476851679385</v>
      </c>
      <c r="M102" s="4">
        <v>4</v>
      </c>
      <c r="N102" s="4"/>
      <c r="O102" s="4"/>
      <c r="P102" s="4"/>
      <c r="Q102" s="53"/>
      <c r="R102" s="52"/>
      <c r="S102" s="53"/>
      <c r="U102" s="58"/>
    </row>
    <row r="103" spans="1:21" s="57" customFormat="1" ht="12.75">
      <c r="A103" s="50"/>
      <c r="B103" s="51">
        <v>29</v>
      </c>
      <c r="C103" s="52">
        <v>156</v>
      </c>
      <c r="D103" s="53" t="s">
        <v>331</v>
      </c>
      <c r="E103" s="54" t="s">
        <v>332</v>
      </c>
      <c r="F103" s="52" t="s">
        <v>333</v>
      </c>
      <c r="G103" s="53" t="s">
        <v>104</v>
      </c>
      <c r="H103" s="53" t="s">
        <v>308</v>
      </c>
      <c r="I103" s="53">
        <v>9</v>
      </c>
      <c r="J103" s="55">
        <v>0.06054517248375368</v>
      </c>
      <c r="K103" s="55">
        <v>336</v>
      </c>
      <c r="L103" s="56">
        <v>0.06054513888375368</v>
      </c>
      <c r="M103" s="4">
        <v>4</v>
      </c>
      <c r="N103" s="4"/>
      <c r="O103" s="4"/>
      <c r="P103" s="4"/>
      <c r="Q103" s="53"/>
      <c r="R103" s="52"/>
      <c r="S103" s="53"/>
      <c r="U103" s="58"/>
    </row>
    <row r="104" spans="1:21" s="57" customFormat="1" ht="12.75">
      <c r="A104" s="50"/>
      <c r="B104" s="51">
        <v>39</v>
      </c>
      <c r="C104" s="52">
        <v>155</v>
      </c>
      <c r="D104" s="53" t="s">
        <v>334</v>
      </c>
      <c r="E104" s="54" t="s">
        <v>335</v>
      </c>
      <c r="F104" s="52" t="s">
        <v>336</v>
      </c>
      <c r="G104" s="53" t="s">
        <v>104</v>
      </c>
      <c r="H104" s="53" t="s">
        <v>308</v>
      </c>
      <c r="I104" s="53">
        <v>10</v>
      </c>
      <c r="J104" s="55">
        <v>0.061480705991064935</v>
      </c>
      <c r="K104" s="55">
        <v>347</v>
      </c>
      <c r="L104" s="56">
        <v>0.06148067129106494</v>
      </c>
      <c r="M104" s="4">
        <v>4</v>
      </c>
      <c r="N104" s="4"/>
      <c r="O104" s="4"/>
      <c r="P104" s="4"/>
      <c r="Q104" s="53"/>
      <c r="R104" s="52"/>
      <c r="S104" s="53"/>
      <c r="T104" s="57" t="s">
        <v>314</v>
      </c>
      <c r="U104" s="58">
        <v>3</v>
      </c>
    </row>
    <row r="105" spans="1:21" s="57" customFormat="1" ht="12.75">
      <c r="A105" s="50"/>
      <c r="B105" s="51">
        <v>40</v>
      </c>
      <c r="C105" s="52">
        <v>162</v>
      </c>
      <c r="D105" s="53" t="s">
        <v>337</v>
      </c>
      <c r="E105" s="54" t="s">
        <v>338</v>
      </c>
      <c r="F105" s="52" t="s">
        <v>339</v>
      </c>
      <c r="G105" s="53" t="s">
        <v>186</v>
      </c>
      <c r="H105" s="53" t="s">
        <v>308</v>
      </c>
      <c r="I105" s="53">
        <v>11</v>
      </c>
      <c r="J105" s="55">
        <v>0.06163359960828952</v>
      </c>
      <c r="K105" s="55">
        <v>348</v>
      </c>
      <c r="L105" s="56">
        <v>0.06163356480828952</v>
      </c>
      <c r="M105" s="4">
        <v>4</v>
      </c>
      <c r="N105" s="4"/>
      <c r="O105" s="4"/>
      <c r="P105" s="4"/>
      <c r="Q105" s="53"/>
      <c r="R105" s="52"/>
      <c r="S105" s="53"/>
      <c r="U105" s="58"/>
    </row>
    <row r="106" spans="1:21" s="57" customFormat="1" ht="12.75">
      <c r="A106" s="50"/>
      <c r="B106" s="51">
        <v>41</v>
      </c>
      <c r="C106" s="52">
        <v>159</v>
      </c>
      <c r="D106" s="53" t="s">
        <v>340</v>
      </c>
      <c r="E106" s="54" t="s">
        <v>341</v>
      </c>
      <c r="F106" s="52" t="s">
        <v>342</v>
      </c>
      <c r="G106" s="53" t="s">
        <v>131</v>
      </c>
      <c r="H106" s="53" t="s">
        <v>308</v>
      </c>
      <c r="I106" s="53">
        <v>12</v>
      </c>
      <c r="J106" s="55">
        <v>0.061820636848012304</v>
      </c>
      <c r="K106" s="55">
        <v>350</v>
      </c>
      <c r="L106" s="56">
        <v>0.0618206018480123</v>
      </c>
      <c r="M106" s="4">
        <v>4</v>
      </c>
      <c r="N106" s="4"/>
      <c r="O106" s="4"/>
      <c r="P106" s="4"/>
      <c r="Q106" s="53"/>
      <c r="R106" s="52"/>
      <c r="S106" s="53"/>
      <c r="T106" s="57" t="s">
        <v>314</v>
      </c>
      <c r="U106" s="58">
        <v>4</v>
      </c>
    </row>
    <row r="107" spans="1:21" s="57" customFormat="1" ht="12.75">
      <c r="A107" s="50"/>
      <c r="B107" s="51">
        <v>47</v>
      </c>
      <c r="C107" s="52">
        <v>169</v>
      </c>
      <c r="D107" s="53" t="s">
        <v>343</v>
      </c>
      <c r="E107" s="54" t="s">
        <v>344</v>
      </c>
      <c r="F107" s="52" t="s">
        <v>123</v>
      </c>
      <c r="G107" s="53" t="s">
        <v>27</v>
      </c>
      <c r="H107" s="53" t="s">
        <v>308</v>
      </c>
      <c r="I107" s="53">
        <v>13</v>
      </c>
      <c r="J107" s="55">
        <v>0.062395521807561735</v>
      </c>
      <c r="K107" s="55">
        <v>357</v>
      </c>
      <c r="L107" s="56">
        <v>0.06239548610756174</v>
      </c>
      <c r="M107" s="4">
        <v>4</v>
      </c>
      <c r="N107" s="4"/>
      <c r="O107" s="4"/>
      <c r="P107" s="4"/>
      <c r="Q107" s="53"/>
      <c r="R107" s="52"/>
      <c r="S107" s="53"/>
      <c r="T107" s="57" t="s">
        <v>314</v>
      </c>
      <c r="U107" s="58">
        <v>5</v>
      </c>
    </row>
    <row r="108" spans="1:21" s="57" customFormat="1" ht="12.75">
      <c r="A108" s="50"/>
      <c r="B108" s="51">
        <v>49</v>
      </c>
      <c r="C108" s="52">
        <v>166</v>
      </c>
      <c r="D108" s="53" t="s">
        <v>345</v>
      </c>
      <c r="E108" s="54" t="s">
        <v>346</v>
      </c>
      <c r="F108" s="52" t="s">
        <v>137</v>
      </c>
      <c r="G108" s="53" t="s">
        <v>36</v>
      </c>
      <c r="H108" s="53" t="s">
        <v>308</v>
      </c>
      <c r="I108" s="53">
        <v>14</v>
      </c>
      <c r="J108" s="55">
        <v>0.06265559145000901</v>
      </c>
      <c r="K108" s="55">
        <v>359</v>
      </c>
      <c r="L108" s="56">
        <v>0.06265555555000901</v>
      </c>
      <c r="M108" s="4">
        <v>4</v>
      </c>
      <c r="N108" s="4"/>
      <c r="O108" s="4"/>
      <c r="P108" s="4"/>
      <c r="Q108" s="53"/>
      <c r="R108" s="52"/>
      <c r="S108" s="53"/>
      <c r="T108" s="57" t="s">
        <v>314</v>
      </c>
      <c r="U108" s="58">
        <v>6</v>
      </c>
    </row>
    <row r="109" spans="1:21" s="57" customFormat="1" ht="12.75">
      <c r="A109" s="50"/>
      <c r="B109" s="51">
        <v>50</v>
      </c>
      <c r="C109" s="52">
        <v>172</v>
      </c>
      <c r="D109" s="53" t="s">
        <v>347</v>
      </c>
      <c r="E109" s="54" t="s">
        <v>348</v>
      </c>
      <c r="F109" s="52" t="s">
        <v>349</v>
      </c>
      <c r="G109" s="53" t="s">
        <v>87</v>
      </c>
      <c r="H109" s="53" t="s">
        <v>308</v>
      </c>
      <c r="I109" s="53">
        <v>15</v>
      </c>
      <c r="J109" s="55">
        <v>0.06268811470219461</v>
      </c>
      <c r="K109" s="55">
        <v>360</v>
      </c>
      <c r="L109" s="56">
        <v>0.06268807870219462</v>
      </c>
      <c r="M109" s="4">
        <v>4</v>
      </c>
      <c r="N109" s="4"/>
      <c r="O109" s="4"/>
      <c r="P109" s="4"/>
      <c r="Q109" s="53"/>
      <c r="R109" s="52"/>
      <c r="S109" s="53"/>
      <c r="U109" s="58"/>
    </row>
    <row r="110" spans="1:21" s="57" customFormat="1" ht="12.75">
      <c r="A110" s="50"/>
      <c r="B110" s="51">
        <v>56</v>
      </c>
      <c r="C110" s="52">
        <v>160</v>
      </c>
      <c r="D110" s="53" t="s">
        <v>350</v>
      </c>
      <c r="E110" s="54" t="s">
        <v>351</v>
      </c>
      <c r="F110" s="52" t="s">
        <v>352</v>
      </c>
      <c r="G110" s="53" t="s">
        <v>104</v>
      </c>
      <c r="H110" s="53" t="s">
        <v>308</v>
      </c>
      <c r="I110" s="53">
        <v>16</v>
      </c>
      <c r="J110" s="55">
        <v>0.06343626354653382</v>
      </c>
      <c r="K110" s="55">
        <v>367</v>
      </c>
      <c r="L110" s="56">
        <v>0.06343622684653383</v>
      </c>
      <c r="M110" s="4">
        <v>4</v>
      </c>
      <c r="N110" s="4"/>
      <c r="O110" s="4"/>
      <c r="P110" s="4"/>
      <c r="Q110" s="53"/>
      <c r="R110" s="52"/>
      <c r="S110" s="53"/>
      <c r="T110" s="57" t="s">
        <v>314</v>
      </c>
      <c r="U110" s="58">
        <v>7</v>
      </c>
    </row>
    <row r="111" spans="1:21" s="57" customFormat="1" ht="12.75">
      <c r="A111" s="50"/>
      <c r="B111" s="51">
        <v>57</v>
      </c>
      <c r="C111" s="52">
        <v>157</v>
      </c>
      <c r="D111" s="53" t="s">
        <v>353</v>
      </c>
      <c r="E111" s="54" t="s">
        <v>354</v>
      </c>
      <c r="F111" s="52" t="s">
        <v>355</v>
      </c>
      <c r="G111" s="53" t="s">
        <v>186</v>
      </c>
      <c r="H111" s="53" t="s">
        <v>308</v>
      </c>
      <c r="I111" s="53">
        <v>17</v>
      </c>
      <c r="J111" s="55">
        <v>0.06373973587144784</v>
      </c>
      <c r="K111" s="55">
        <v>368</v>
      </c>
      <c r="L111" s="56">
        <v>0.06373969907144783</v>
      </c>
      <c r="M111" s="4">
        <v>4</v>
      </c>
      <c r="N111" s="4"/>
      <c r="O111" s="4"/>
      <c r="P111" s="4" t="s">
        <v>17</v>
      </c>
      <c r="Q111" s="53">
        <v>1</v>
      </c>
      <c r="R111" s="52"/>
      <c r="S111" s="53"/>
      <c r="T111" s="57" t="s">
        <v>314</v>
      </c>
      <c r="U111" s="58">
        <v>8</v>
      </c>
    </row>
    <row r="112" spans="1:21" s="57" customFormat="1" ht="12.75">
      <c r="A112" s="50"/>
      <c r="B112" s="51">
        <v>58</v>
      </c>
      <c r="C112" s="52">
        <v>158</v>
      </c>
      <c r="D112" s="53" t="s">
        <v>356</v>
      </c>
      <c r="E112" s="54" t="s">
        <v>357</v>
      </c>
      <c r="F112" s="52" t="s">
        <v>330</v>
      </c>
      <c r="G112" s="53" t="s">
        <v>36</v>
      </c>
      <c r="H112" s="53" t="s">
        <v>308</v>
      </c>
      <c r="I112" s="53">
        <v>18</v>
      </c>
      <c r="J112" s="55">
        <v>0.06387781467126757</v>
      </c>
      <c r="K112" s="55">
        <v>369</v>
      </c>
      <c r="L112" s="56">
        <v>0.06387777777126757</v>
      </c>
      <c r="M112" s="4">
        <v>4</v>
      </c>
      <c r="N112" s="4"/>
      <c r="O112" s="4"/>
      <c r="P112" s="4"/>
      <c r="Q112" s="53"/>
      <c r="R112" s="52"/>
      <c r="S112" s="53"/>
      <c r="T112" s="57" t="s">
        <v>314</v>
      </c>
      <c r="U112" s="58">
        <v>9</v>
      </c>
    </row>
    <row r="113" spans="1:21" s="57" customFormat="1" ht="12.75">
      <c r="A113" s="50"/>
      <c r="B113" s="51">
        <v>67</v>
      </c>
      <c r="C113" s="52">
        <v>168</v>
      </c>
      <c r="D113" s="53" t="s">
        <v>358</v>
      </c>
      <c r="E113" s="54" t="s">
        <v>359</v>
      </c>
      <c r="F113" s="52" t="s">
        <v>360</v>
      </c>
      <c r="G113" s="53" t="s">
        <v>144</v>
      </c>
      <c r="H113" s="53" t="s">
        <v>308</v>
      </c>
      <c r="I113" s="53">
        <v>19</v>
      </c>
      <c r="J113" s="55">
        <v>0.06709448244277323</v>
      </c>
      <c r="K113" s="55">
        <v>380</v>
      </c>
      <c r="L113" s="56">
        <v>0.06709444444277324</v>
      </c>
      <c r="M113" s="4">
        <v>4</v>
      </c>
      <c r="N113" s="4"/>
      <c r="O113" s="4"/>
      <c r="P113" s="4"/>
      <c r="Q113" s="53"/>
      <c r="R113" s="52"/>
      <c r="S113" s="53"/>
      <c r="U113" s="58"/>
    </row>
    <row r="114" spans="1:21" s="57" customFormat="1" ht="12.75">
      <c r="A114" s="50"/>
      <c r="B114" s="51">
        <v>80</v>
      </c>
      <c r="C114" s="52">
        <v>173</v>
      </c>
      <c r="D114" s="53" t="s">
        <v>361</v>
      </c>
      <c r="E114" s="54" t="s">
        <v>362</v>
      </c>
      <c r="F114" s="52" t="s">
        <v>349</v>
      </c>
      <c r="G114" s="53" t="s">
        <v>87</v>
      </c>
      <c r="H114" s="53" t="s">
        <v>308</v>
      </c>
      <c r="I114" s="53">
        <v>20</v>
      </c>
      <c r="J114" s="55" t="s">
        <v>363</v>
      </c>
      <c r="K114" s="55">
        <v>291</v>
      </c>
      <c r="L114" s="56">
        <v>0.054639467591186985</v>
      </c>
      <c r="M114" s="4">
        <v>3</v>
      </c>
      <c r="N114" s="4"/>
      <c r="O114" s="4"/>
      <c r="P114" s="4"/>
      <c r="Q114" s="53"/>
      <c r="R114" s="52"/>
      <c r="S114" s="53"/>
      <c r="U114" s="58"/>
    </row>
    <row r="115" spans="1:21" s="57" customFormat="1" ht="12.75">
      <c r="A115" s="50"/>
      <c r="B115" s="51">
        <v>86</v>
      </c>
      <c r="C115" s="52">
        <v>167</v>
      </c>
      <c r="D115" s="53" t="s">
        <v>364</v>
      </c>
      <c r="E115" s="54" t="s">
        <v>365</v>
      </c>
      <c r="F115" s="52" t="s">
        <v>366</v>
      </c>
      <c r="G115" s="53" t="s">
        <v>36</v>
      </c>
      <c r="H115" s="53" t="s">
        <v>308</v>
      </c>
      <c r="I115" s="53">
        <v>21</v>
      </c>
      <c r="J115" s="55" t="s">
        <v>367</v>
      </c>
      <c r="K115" s="55">
        <v>304</v>
      </c>
      <c r="L115" s="56">
        <v>0.05626782406761777</v>
      </c>
      <c r="M115" s="4">
        <v>3</v>
      </c>
      <c r="N115" s="4"/>
      <c r="O115" s="4"/>
      <c r="P115" s="4"/>
      <c r="Q115" s="53"/>
      <c r="R115" s="52"/>
      <c r="S115" s="53"/>
      <c r="U115" s="58"/>
    </row>
    <row r="116" spans="1:21" s="57" customFormat="1" ht="12.75">
      <c r="A116" s="50"/>
      <c r="B116" s="51" t="s">
        <v>114</v>
      </c>
      <c r="C116" s="52">
        <v>175</v>
      </c>
      <c r="D116" s="53" t="s">
        <v>368</v>
      </c>
      <c r="E116" s="54" t="s">
        <v>369</v>
      </c>
      <c r="F116" s="52" t="s">
        <v>370</v>
      </c>
      <c r="G116" s="53" t="s">
        <v>104</v>
      </c>
      <c r="H116" s="53" t="s">
        <v>308</v>
      </c>
      <c r="I116" s="53" t="s">
        <v>114</v>
      </c>
      <c r="J116" s="55" t="s">
        <v>371</v>
      </c>
      <c r="K116" s="55" t="s">
        <v>119</v>
      </c>
      <c r="L116" s="56" t="s">
        <v>120</v>
      </c>
      <c r="M116" s="4">
        <v>2</v>
      </c>
      <c r="N116" s="4"/>
      <c r="O116" s="4"/>
      <c r="P116" s="4"/>
      <c r="Q116" s="53"/>
      <c r="R116" s="52"/>
      <c r="S116" s="53"/>
      <c r="T116" s="57" t="s">
        <v>314</v>
      </c>
      <c r="U116" s="58" t="s">
        <v>114</v>
      </c>
    </row>
    <row r="117" spans="1:21" s="57" customFormat="1" ht="12.75">
      <c r="A117" s="50"/>
      <c r="B117" s="51" t="s">
        <v>114</v>
      </c>
      <c r="C117" s="52">
        <v>153</v>
      </c>
      <c r="D117" s="53" t="s">
        <v>372</v>
      </c>
      <c r="E117" s="54" t="s">
        <v>373</v>
      </c>
      <c r="F117" s="52" t="s">
        <v>192</v>
      </c>
      <c r="G117" s="53" t="s">
        <v>131</v>
      </c>
      <c r="H117" s="53" t="s">
        <v>308</v>
      </c>
      <c r="I117" s="53" t="s">
        <v>114</v>
      </c>
      <c r="J117" s="55" t="s">
        <v>251</v>
      </c>
      <c r="K117" s="55" t="s">
        <v>119</v>
      </c>
      <c r="L117" s="56" t="s">
        <v>120</v>
      </c>
      <c r="M117" s="4">
        <v>1</v>
      </c>
      <c r="N117" s="4"/>
      <c r="O117" s="4"/>
      <c r="P117" s="4"/>
      <c r="Q117" s="53"/>
      <c r="R117" s="52"/>
      <c r="S117" s="53"/>
      <c r="T117" s="57" t="s">
        <v>314</v>
      </c>
      <c r="U117" s="58" t="s">
        <v>114</v>
      </c>
    </row>
    <row r="118" spans="1:21" s="57" customFormat="1" ht="12.75">
      <c r="A118" s="50"/>
      <c r="B118" s="51"/>
      <c r="C118" s="52"/>
      <c r="D118" s="53"/>
      <c r="E118" s="54"/>
      <c r="F118" s="52"/>
      <c r="G118" s="53"/>
      <c r="H118" s="53"/>
      <c r="I118" s="53"/>
      <c r="J118" s="55"/>
      <c r="K118" s="55"/>
      <c r="L118" s="56"/>
      <c r="M118" s="4"/>
      <c r="N118" s="4"/>
      <c r="O118" s="4"/>
      <c r="P118" s="4"/>
      <c r="Q118" s="53"/>
      <c r="R118" s="52"/>
      <c r="S118" s="53"/>
      <c r="U118" s="58"/>
    </row>
    <row r="119" spans="1:21" s="52" customFormat="1" ht="12.75">
      <c r="A119" s="51"/>
      <c r="B119" s="51"/>
      <c r="C119" s="59" t="s">
        <v>374</v>
      </c>
      <c r="D119" s="53">
        <v>129</v>
      </c>
      <c r="E119" s="59" t="s">
        <v>375</v>
      </c>
      <c r="F119" s="60" t="s">
        <v>376</v>
      </c>
      <c r="G119" s="53"/>
      <c r="H119" s="53"/>
      <c r="I119" s="59" t="s">
        <v>377</v>
      </c>
      <c r="J119" s="61">
        <v>21.7</v>
      </c>
      <c r="K119" s="55"/>
      <c r="L119" s="56"/>
      <c r="M119" s="4"/>
      <c r="N119" s="4"/>
      <c r="O119" s="4"/>
      <c r="P119" s="4"/>
      <c r="Q119" s="53"/>
      <c r="S119" s="53"/>
      <c r="U119" s="53"/>
    </row>
    <row r="120" spans="3:21" s="52" customFormat="1" ht="12.75">
      <c r="C120" s="59" t="s">
        <v>378</v>
      </c>
      <c r="D120" s="53">
        <f>COUNT(C7:C119)</f>
        <v>110</v>
      </c>
      <c r="E120" s="59" t="s">
        <v>379</v>
      </c>
      <c r="F120" s="52" t="s">
        <v>380</v>
      </c>
      <c r="G120" s="53"/>
      <c r="H120" s="53"/>
      <c r="I120" s="53"/>
      <c r="J120" s="55"/>
      <c r="K120" s="53"/>
      <c r="L120" s="53"/>
      <c r="M120" s="4"/>
      <c r="N120" s="4"/>
      <c r="O120" s="4"/>
      <c r="P120" s="4"/>
      <c r="Q120" s="53"/>
      <c r="S120" s="53"/>
      <c r="U120" s="53"/>
    </row>
    <row r="121" spans="1:21" s="52" customFormat="1" ht="12.75">
      <c r="A121" s="51"/>
      <c r="B121" s="51"/>
      <c r="C121" s="59" t="s">
        <v>381</v>
      </c>
      <c r="D121" s="53">
        <f>COUNT(B7:B119)</f>
        <v>103</v>
      </c>
      <c r="G121" s="53"/>
      <c r="H121" s="53"/>
      <c r="I121" s="53"/>
      <c r="J121" s="55"/>
      <c r="K121" s="55"/>
      <c r="L121" s="56"/>
      <c r="M121" s="4"/>
      <c r="N121" s="4"/>
      <c r="O121" s="4"/>
      <c r="P121" s="4"/>
      <c r="Q121" s="53"/>
      <c r="S121" s="53"/>
      <c r="U121" s="53"/>
    </row>
    <row r="122" spans="3:21" s="52" customFormat="1" ht="12.75">
      <c r="C122" s="59" t="s">
        <v>382</v>
      </c>
      <c r="D122" s="53">
        <f>D120-D121</f>
        <v>7</v>
      </c>
      <c r="G122" s="53"/>
      <c r="H122" s="53"/>
      <c r="I122" s="53"/>
      <c r="J122" s="55"/>
      <c r="K122" s="53"/>
      <c r="L122" s="53"/>
      <c r="M122" s="4"/>
      <c r="N122" s="4"/>
      <c r="O122" s="4"/>
      <c r="P122" s="4"/>
      <c r="Q122" s="53"/>
      <c r="S122" s="53"/>
      <c r="U122" s="53"/>
    </row>
    <row r="123" spans="1:21" s="52" customFormat="1" ht="12.75">
      <c r="A123" s="51"/>
      <c r="B123" s="51"/>
      <c r="D123" s="53"/>
      <c r="G123" s="53"/>
      <c r="H123" s="62"/>
      <c r="I123" s="53"/>
      <c r="J123" s="55"/>
      <c r="K123" s="55"/>
      <c r="L123" s="56"/>
      <c r="M123" s="4"/>
      <c r="N123" s="4"/>
      <c r="O123" s="4"/>
      <c r="P123" s="4"/>
      <c r="Q123" s="53"/>
      <c r="S123" s="53"/>
      <c r="U123" s="53"/>
    </row>
    <row r="124" spans="1:21" s="52" customFormat="1" ht="12.75">
      <c r="A124" s="51"/>
      <c r="B124" s="51"/>
      <c r="D124" s="53"/>
      <c r="G124" s="53"/>
      <c r="H124" s="53"/>
      <c r="I124" s="53"/>
      <c r="J124" s="55"/>
      <c r="K124" s="55"/>
      <c r="L124" s="56"/>
      <c r="M124" s="4"/>
      <c r="N124" s="4"/>
      <c r="O124" s="4"/>
      <c r="P124" s="4"/>
      <c r="Q124" s="53"/>
      <c r="S124" s="53"/>
      <c r="U124" s="53"/>
    </row>
    <row r="125" spans="1:21" s="52" customFormat="1" ht="12.75">
      <c r="A125" s="51"/>
      <c r="B125" s="51"/>
      <c r="D125" s="53"/>
      <c r="G125" s="53"/>
      <c r="H125" s="53"/>
      <c r="I125" s="53"/>
      <c r="J125" s="55"/>
      <c r="K125" s="55"/>
      <c r="L125" s="56"/>
      <c r="M125" s="4"/>
      <c r="N125" s="4"/>
      <c r="O125" s="4"/>
      <c r="P125" s="4"/>
      <c r="Q125" s="53"/>
      <c r="S125" s="53"/>
      <c r="U125" s="53"/>
    </row>
    <row r="126" spans="1:21" s="52" customFormat="1" ht="12.75">
      <c r="A126" s="51"/>
      <c r="B126" s="51"/>
      <c r="D126" s="53"/>
      <c r="G126" s="53"/>
      <c r="H126" s="53"/>
      <c r="I126" s="53"/>
      <c r="J126" s="55"/>
      <c r="K126" s="55"/>
      <c r="L126" s="56"/>
      <c r="M126" s="4"/>
      <c r="N126" s="4"/>
      <c r="O126" s="4"/>
      <c r="P126" s="4"/>
      <c r="Q126" s="53"/>
      <c r="S126" s="53"/>
      <c r="U126" s="53"/>
    </row>
    <row r="127" spans="1:21" s="52" customFormat="1" ht="12.75">
      <c r="A127" s="51"/>
      <c r="B127" s="51"/>
      <c r="D127" s="53"/>
      <c r="G127" s="53"/>
      <c r="H127" s="53"/>
      <c r="I127" s="53"/>
      <c r="J127" s="55"/>
      <c r="K127" s="55"/>
      <c r="L127" s="56"/>
      <c r="M127" s="4"/>
      <c r="N127" s="4"/>
      <c r="O127" s="4"/>
      <c r="P127" s="4"/>
      <c r="Q127" s="53"/>
      <c r="S127" s="53"/>
      <c r="U127" s="53"/>
    </row>
    <row r="128" spans="1:21" s="52" customFormat="1" ht="12.75">
      <c r="A128" s="51"/>
      <c r="B128" s="51"/>
      <c r="D128" s="53"/>
      <c r="E128" s="63"/>
      <c r="G128" s="53"/>
      <c r="H128" s="53"/>
      <c r="I128" s="53"/>
      <c r="J128" s="55"/>
      <c r="K128" s="55"/>
      <c r="L128" s="56"/>
      <c r="M128" s="4"/>
      <c r="N128" s="4"/>
      <c r="O128" s="4"/>
      <c r="P128" s="4"/>
      <c r="Q128" s="53"/>
      <c r="S128" s="53"/>
      <c r="U128" s="53"/>
    </row>
    <row r="129" spans="1:21" s="57" customFormat="1" ht="12.75">
      <c r="A129" s="50"/>
      <c r="B129" s="64"/>
      <c r="D129" s="53"/>
      <c r="G129" s="58"/>
      <c r="H129" s="58"/>
      <c r="I129" s="53"/>
      <c r="J129" s="55"/>
      <c r="K129" s="65"/>
      <c r="L129" s="66"/>
      <c r="M129" s="58"/>
      <c r="N129" s="66"/>
      <c r="O129" s="66"/>
      <c r="P129" s="66"/>
      <c r="Q129" s="58"/>
      <c r="S129" s="58"/>
      <c r="U129" s="58"/>
    </row>
    <row r="130" spans="1:21" s="52" customFormat="1" ht="12.75">
      <c r="A130" s="51"/>
      <c r="B130" s="51"/>
      <c r="D130" s="53"/>
      <c r="G130" s="53"/>
      <c r="H130" s="62"/>
      <c r="I130" s="53"/>
      <c r="J130" s="55"/>
      <c r="K130" s="55"/>
      <c r="L130" s="56"/>
      <c r="M130" s="4"/>
      <c r="N130" s="4"/>
      <c r="O130" s="4"/>
      <c r="P130" s="4"/>
      <c r="Q130" s="53"/>
      <c r="S130" s="53"/>
      <c r="U130" s="53"/>
    </row>
    <row r="131" spans="1:21" s="57" customFormat="1" ht="12.75">
      <c r="A131" s="50"/>
      <c r="B131" s="64"/>
      <c r="D131" s="53"/>
      <c r="G131" s="58"/>
      <c r="H131" s="62"/>
      <c r="I131" s="53"/>
      <c r="J131" s="55"/>
      <c r="K131" s="65"/>
      <c r="L131" s="64"/>
      <c r="M131" s="58"/>
      <c r="N131" s="66"/>
      <c r="O131" s="66"/>
      <c r="P131" s="66"/>
      <c r="Q131" s="58"/>
      <c r="S131" s="58"/>
      <c r="U131" s="58"/>
    </row>
    <row r="132" spans="1:21" s="57" customFormat="1" ht="12.75">
      <c r="A132" s="50"/>
      <c r="B132" s="64"/>
      <c r="D132" s="53"/>
      <c r="G132" s="58"/>
      <c r="H132" s="62"/>
      <c r="I132" s="53"/>
      <c r="J132" s="55"/>
      <c r="K132" s="65"/>
      <c r="L132" s="64"/>
      <c r="M132" s="58"/>
      <c r="N132" s="66"/>
      <c r="O132" s="66"/>
      <c r="P132" s="66"/>
      <c r="Q132" s="58"/>
      <c r="S132" s="58"/>
      <c r="U132" s="58"/>
    </row>
    <row r="133" spans="1:21" s="57" customFormat="1" ht="12.75">
      <c r="A133" s="50"/>
      <c r="B133" s="64"/>
      <c r="D133" s="53"/>
      <c r="G133" s="58"/>
      <c r="H133" s="62"/>
      <c r="I133" s="53"/>
      <c r="J133" s="55"/>
      <c r="K133" s="65"/>
      <c r="L133" s="64"/>
      <c r="M133" s="58"/>
      <c r="N133" s="66"/>
      <c r="O133" s="66"/>
      <c r="P133" s="66"/>
      <c r="Q133" s="58"/>
      <c r="S133" s="58"/>
      <c r="U133" s="58"/>
    </row>
    <row r="134" spans="1:21" s="57" customFormat="1" ht="12.75">
      <c r="A134" s="50"/>
      <c r="B134" s="64"/>
      <c r="D134" s="53"/>
      <c r="G134" s="58"/>
      <c r="H134" s="62"/>
      <c r="I134" s="53"/>
      <c r="J134" s="55"/>
      <c r="K134" s="65"/>
      <c r="L134" s="64"/>
      <c r="M134" s="58"/>
      <c r="N134" s="66"/>
      <c r="O134" s="66"/>
      <c r="P134" s="66"/>
      <c r="Q134" s="58"/>
      <c r="S134" s="58"/>
      <c r="U134" s="58"/>
    </row>
    <row r="135" spans="1:21" s="52" customFormat="1" ht="12.75">
      <c r="A135" s="51"/>
      <c r="B135" s="51"/>
      <c r="D135" s="53"/>
      <c r="G135" s="53"/>
      <c r="H135" s="53"/>
      <c r="I135" s="53"/>
      <c r="J135" s="55"/>
      <c r="K135" s="55"/>
      <c r="L135" s="56"/>
      <c r="M135" s="4"/>
      <c r="N135" s="4"/>
      <c r="O135" s="4"/>
      <c r="P135" s="4"/>
      <c r="Q135" s="53"/>
      <c r="S135" s="53"/>
      <c r="U135" s="53"/>
    </row>
    <row r="136" spans="4:21" s="52" customFormat="1" ht="12.75">
      <c r="D136" s="53"/>
      <c r="G136" s="53"/>
      <c r="H136" s="53"/>
      <c r="I136" s="53"/>
      <c r="J136" s="55"/>
      <c r="K136" s="53"/>
      <c r="L136" s="53"/>
      <c r="M136" s="4"/>
      <c r="N136" s="4"/>
      <c r="O136" s="4"/>
      <c r="P136" s="4"/>
      <c r="Q136" s="53"/>
      <c r="S136" s="53"/>
      <c r="U136" s="53"/>
    </row>
    <row r="137" spans="3:21" s="39" customFormat="1" ht="12.75">
      <c r="C137" s="5"/>
      <c r="D137" s="67"/>
      <c r="E137" s="5"/>
      <c r="F137" s="5"/>
      <c r="G137" s="5"/>
      <c r="H137" s="4"/>
      <c r="I137" s="68"/>
      <c r="J137" s="69"/>
      <c r="K137" s="70"/>
      <c r="L137" s="71"/>
      <c r="N137" s="4"/>
      <c r="P137" s="5"/>
      <c r="Q137" s="38"/>
      <c r="S137" s="38"/>
      <c r="U137" s="38"/>
    </row>
    <row r="138" spans="1:21" s="57" customFormat="1" ht="12.75">
      <c r="A138" s="50"/>
      <c r="B138" s="50"/>
      <c r="C138" s="72"/>
      <c r="D138" s="62"/>
      <c r="E138" s="73"/>
      <c r="F138" s="60"/>
      <c r="G138" s="62"/>
      <c r="H138" s="62"/>
      <c r="I138" s="72"/>
      <c r="J138" s="61"/>
      <c r="K138" s="74"/>
      <c r="L138" s="50"/>
      <c r="M138" s="62"/>
      <c r="N138" s="50"/>
      <c r="P138" s="72"/>
      <c r="Q138" s="58"/>
      <c r="S138" s="58"/>
      <c r="U138" s="58"/>
    </row>
    <row r="139" spans="1:21" s="57" customFormat="1" ht="12.75">
      <c r="A139" s="50"/>
      <c r="B139" s="50"/>
      <c r="C139" s="72"/>
      <c r="D139" s="62"/>
      <c r="E139" s="73"/>
      <c r="F139" s="60"/>
      <c r="G139" s="62"/>
      <c r="H139" s="62"/>
      <c r="I139" s="74"/>
      <c r="J139" s="75"/>
      <c r="K139" s="74"/>
      <c r="L139" s="50"/>
      <c r="M139" s="62"/>
      <c r="N139" s="75"/>
      <c r="O139" s="50"/>
      <c r="P139" s="72"/>
      <c r="Q139" s="58"/>
      <c r="S139" s="58"/>
      <c r="U139" s="58"/>
    </row>
    <row r="140" spans="1:21" s="52" customFormat="1" ht="12.75">
      <c r="A140" s="51"/>
      <c r="B140" s="51"/>
      <c r="C140" s="76"/>
      <c r="D140" s="53"/>
      <c r="E140" s="59"/>
      <c r="G140" s="53"/>
      <c r="H140" s="53"/>
      <c r="I140" s="77"/>
      <c r="J140" s="56"/>
      <c r="K140" s="55"/>
      <c r="L140" s="56"/>
      <c r="M140" s="4"/>
      <c r="N140" s="4"/>
      <c r="O140" s="5"/>
      <c r="P140" s="68"/>
      <c r="Q140" s="53"/>
      <c r="S140" s="53"/>
      <c r="U140" s="53"/>
    </row>
    <row r="141" spans="1:21" s="52" customFormat="1" ht="12.75">
      <c r="A141" s="51"/>
      <c r="B141" s="51"/>
      <c r="C141" s="76"/>
      <c r="D141" s="53"/>
      <c r="E141" s="59"/>
      <c r="G141" s="53"/>
      <c r="H141" s="53"/>
      <c r="I141" s="77"/>
      <c r="J141" s="56"/>
      <c r="K141" s="55"/>
      <c r="L141" s="56"/>
      <c r="M141" s="4"/>
      <c r="N141" s="4"/>
      <c r="O141" s="5"/>
      <c r="P141" s="68"/>
      <c r="Q141" s="53"/>
      <c r="S141" s="53"/>
      <c r="U141" s="53"/>
    </row>
    <row r="142" spans="1:21" s="52" customFormat="1" ht="12.75">
      <c r="A142" s="51"/>
      <c r="B142" s="51"/>
      <c r="G142" s="53"/>
      <c r="H142" s="53"/>
      <c r="I142" s="77"/>
      <c r="J142" s="56"/>
      <c r="K142" s="55"/>
      <c r="L142" s="56"/>
      <c r="M142" s="4"/>
      <c r="N142" s="4"/>
      <c r="O142" s="5"/>
      <c r="P142" s="68"/>
      <c r="Q142" s="53"/>
      <c r="S142" s="53"/>
      <c r="U142" s="53"/>
    </row>
    <row r="143" spans="7:21" s="52" customFormat="1" ht="12.75">
      <c r="G143" s="53"/>
      <c r="H143" s="53"/>
      <c r="I143" s="59"/>
      <c r="J143" s="53"/>
      <c r="K143" s="53"/>
      <c r="L143" s="53"/>
      <c r="M143" s="4"/>
      <c r="N143" s="4"/>
      <c r="O143" s="5"/>
      <c r="P143" s="68"/>
      <c r="Q143" s="53"/>
      <c r="S143" s="53"/>
      <c r="U143" s="53"/>
    </row>
    <row r="144" spans="7:21" s="52" customFormat="1" ht="12.75">
      <c r="G144" s="53"/>
      <c r="H144" s="53"/>
      <c r="I144" s="59"/>
      <c r="J144" s="53"/>
      <c r="K144" s="53"/>
      <c r="L144" s="53"/>
      <c r="M144" s="4"/>
      <c r="N144" s="4"/>
      <c r="O144" s="5"/>
      <c r="P144" s="68"/>
      <c r="Q144" s="53"/>
      <c r="S144" s="53"/>
      <c r="U144" s="53"/>
    </row>
    <row r="145" spans="7:21" s="52" customFormat="1" ht="12.75">
      <c r="G145" s="53"/>
      <c r="H145" s="53"/>
      <c r="I145" s="59"/>
      <c r="J145" s="53"/>
      <c r="K145" s="53"/>
      <c r="L145" s="53"/>
      <c r="M145" s="4"/>
      <c r="N145" s="4"/>
      <c r="O145" s="5"/>
      <c r="P145" s="68"/>
      <c r="Q145" s="53"/>
      <c r="S145" s="53"/>
      <c r="U145" s="53"/>
    </row>
    <row r="146" spans="7:21" s="52" customFormat="1" ht="12.75">
      <c r="G146" s="53"/>
      <c r="H146" s="53"/>
      <c r="I146" s="59"/>
      <c r="J146" s="53"/>
      <c r="K146" s="53"/>
      <c r="L146" s="53"/>
      <c r="M146" s="4"/>
      <c r="N146" s="4"/>
      <c r="O146" s="5"/>
      <c r="P146" s="68"/>
      <c r="Q146" s="53"/>
      <c r="S146" s="53"/>
      <c r="U146" s="53"/>
    </row>
    <row r="147" spans="7:21" s="52" customFormat="1" ht="12.75">
      <c r="G147" s="53"/>
      <c r="H147" s="53"/>
      <c r="I147" s="59"/>
      <c r="J147" s="53"/>
      <c r="K147" s="53"/>
      <c r="L147" s="53"/>
      <c r="M147" s="4"/>
      <c r="N147" s="4"/>
      <c r="O147" s="5"/>
      <c r="P147" s="68"/>
      <c r="Q147" s="53"/>
      <c r="S147" s="53"/>
      <c r="U147" s="53"/>
    </row>
    <row r="148" spans="7:21" s="52" customFormat="1" ht="12.75">
      <c r="G148" s="53"/>
      <c r="H148" s="53"/>
      <c r="I148" s="59"/>
      <c r="J148" s="53"/>
      <c r="K148" s="53"/>
      <c r="L148" s="53"/>
      <c r="M148" s="4"/>
      <c r="N148" s="4"/>
      <c r="O148" s="5"/>
      <c r="P148" s="68"/>
      <c r="Q148" s="53"/>
      <c r="S148" s="53"/>
      <c r="U148" s="53"/>
    </row>
    <row r="149" spans="7:21" s="52" customFormat="1" ht="12.75">
      <c r="G149" s="53"/>
      <c r="H149" s="53"/>
      <c r="I149" s="59"/>
      <c r="J149" s="53"/>
      <c r="K149" s="53"/>
      <c r="L149" s="53"/>
      <c r="M149" s="4"/>
      <c r="N149" s="4"/>
      <c r="O149" s="5"/>
      <c r="P149" s="68"/>
      <c r="Q149" s="53"/>
      <c r="S149" s="53"/>
      <c r="U149" s="53"/>
    </row>
    <row r="150" spans="7:21" s="52" customFormat="1" ht="12.75">
      <c r="G150" s="53"/>
      <c r="H150" s="53"/>
      <c r="I150" s="59"/>
      <c r="J150" s="53"/>
      <c r="K150" s="53"/>
      <c r="L150" s="53"/>
      <c r="M150" s="4"/>
      <c r="N150" s="4"/>
      <c r="O150" s="5"/>
      <c r="P150" s="68"/>
      <c r="Q150" s="53"/>
      <c r="S150" s="53"/>
      <c r="U150" s="53"/>
    </row>
    <row r="151" spans="7:21" s="52" customFormat="1" ht="12.75">
      <c r="G151" s="53"/>
      <c r="H151" s="53"/>
      <c r="I151" s="59"/>
      <c r="J151" s="53"/>
      <c r="K151" s="53"/>
      <c r="L151" s="53"/>
      <c r="M151" s="4"/>
      <c r="N151" s="4"/>
      <c r="O151" s="5"/>
      <c r="P151" s="68"/>
      <c r="Q151" s="53"/>
      <c r="S151" s="53"/>
      <c r="U151" s="53"/>
    </row>
    <row r="152" spans="7:21" s="52" customFormat="1" ht="12.75">
      <c r="G152" s="53"/>
      <c r="H152" s="53"/>
      <c r="I152" s="59"/>
      <c r="J152" s="53"/>
      <c r="K152" s="53"/>
      <c r="L152" s="53"/>
      <c r="M152" s="4"/>
      <c r="N152" s="4"/>
      <c r="O152" s="5"/>
      <c r="P152" s="68"/>
      <c r="Q152" s="53"/>
      <c r="S152" s="53"/>
      <c r="U152" s="53"/>
    </row>
    <row r="153" spans="7:21" s="52" customFormat="1" ht="12.75">
      <c r="G153" s="53"/>
      <c r="H153" s="53"/>
      <c r="I153" s="59"/>
      <c r="J153" s="53"/>
      <c r="K153" s="53"/>
      <c r="L153" s="53"/>
      <c r="M153" s="4"/>
      <c r="N153" s="4"/>
      <c r="O153" s="5"/>
      <c r="P153" s="68"/>
      <c r="Q153" s="53"/>
      <c r="S153" s="53"/>
      <c r="U153" s="53"/>
    </row>
    <row r="154" spans="7:21" s="52" customFormat="1" ht="12.75">
      <c r="G154" s="53"/>
      <c r="H154" s="53"/>
      <c r="I154" s="59"/>
      <c r="J154" s="53"/>
      <c r="K154" s="53"/>
      <c r="L154" s="53"/>
      <c r="M154" s="4"/>
      <c r="N154" s="4"/>
      <c r="O154" s="5"/>
      <c r="P154" s="68"/>
      <c r="Q154" s="53"/>
      <c r="S154" s="53"/>
      <c r="U154" s="53"/>
    </row>
    <row r="155" spans="7:21" s="52" customFormat="1" ht="12.75">
      <c r="G155" s="53"/>
      <c r="H155" s="53"/>
      <c r="I155" s="59"/>
      <c r="J155" s="53"/>
      <c r="K155" s="53"/>
      <c r="L155" s="53"/>
      <c r="M155" s="4"/>
      <c r="N155" s="4"/>
      <c r="O155" s="5"/>
      <c r="P155" s="68"/>
      <c r="Q155" s="53"/>
      <c r="S155" s="53"/>
      <c r="U155" s="53"/>
    </row>
    <row r="156" spans="7:21" s="52" customFormat="1" ht="12.75">
      <c r="G156" s="53"/>
      <c r="H156" s="53"/>
      <c r="I156" s="59"/>
      <c r="J156" s="53"/>
      <c r="K156" s="53"/>
      <c r="L156" s="53"/>
      <c r="M156" s="4"/>
      <c r="N156" s="4"/>
      <c r="O156" s="5"/>
      <c r="P156" s="68"/>
      <c r="Q156" s="53"/>
      <c r="S156" s="53"/>
      <c r="U156" s="53"/>
    </row>
    <row r="157" spans="7:21" s="52" customFormat="1" ht="12.75">
      <c r="G157" s="53"/>
      <c r="H157" s="53"/>
      <c r="I157" s="59"/>
      <c r="J157" s="53"/>
      <c r="K157" s="53"/>
      <c r="L157" s="53"/>
      <c r="M157" s="4"/>
      <c r="N157" s="4"/>
      <c r="O157" s="5"/>
      <c r="P157" s="68"/>
      <c r="Q157" s="53"/>
      <c r="S157" s="53"/>
      <c r="U157" s="53"/>
    </row>
    <row r="158" spans="7:21" s="52" customFormat="1" ht="12.75">
      <c r="G158" s="53"/>
      <c r="H158" s="53"/>
      <c r="I158" s="59"/>
      <c r="J158" s="53"/>
      <c r="K158" s="53"/>
      <c r="L158" s="53"/>
      <c r="M158" s="4"/>
      <c r="N158" s="4"/>
      <c r="O158" s="5"/>
      <c r="P158" s="68"/>
      <c r="Q158" s="53"/>
      <c r="S158" s="53"/>
      <c r="U158" s="53"/>
    </row>
    <row r="159" spans="7:21" s="52" customFormat="1" ht="12.75">
      <c r="G159" s="53"/>
      <c r="H159" s="53"/>
      <c r="I159" s="53"/>
      <c r="J159" s="53"/>
      <c r="K159" s="53"/>
      <c r="L159" s="53"/>
      <c r="M159" s="4"/>
      <c r="N159" s="4"/>
      <c r="O159" s="5"/>
      <c r="P159" s="68"/>
      <c r="Q159" s="53"/>
      <c r="S159" s="53"/>
      <c r="U159" s="53"/>
    </row>
    <row r="160" spans="7:21" s="52" customFormat="1" ht="12.75">
      <c r="G160" s="53"/>
      <c r="H160" s="53"/>
      <c r="I160" s="53"/>
      <c r="J160" s="53"/>
      <c r="K160" s="53"/>
      <c r="L160" s="53"/>
      <c r="M160" s="4"/>
      <c r="N160" s="4"/>
      <c r="O160" s="5"/>
      <c r="P160" s="68"/>
      <c r="Q160" s="53"/>
      <c r="S160" s="53"/>
      <c r="U160" s="53"/>
    </row>
    <row r="161" spans="7:21" s="52" customFormat="1" ht="12.75">
      <c r="G161" s="53"/>
      <c r="H161" s="53"/>
      <c r="I161" s="53"/>
      <c r="J161" s="53"/>
      <c r="K161" s="53"/>
      <c r="L161" s="53"/>
      <c r="M161" s="4"/>
      <c r="N161" s="4"/>
      <c r="O161" s="5"/>
      <c r="P161" s="68"/>
      <c r="Q161" s="53"/>
      <c r="S161" s="53"/>
      <c r="U161" s="53"/>
    </row>
    <row r="162" spans="7:21" s="52" customFormat="1" ht="12.75">
      <c r="G162" s="53"/>
      <c r="H162" s="53"/>
      <c r="I162" s="53"/>
      <c r="J162" s="53"/>
      <c r="K162" s="53"/>
      <c r="L162" s="53"/>
      <c r="M162" s="4"/>
      <c r="N162" s="4"/>
      <c r="O162" s="5"/>
      <c r="P162" s="68"/>
      <c r="Q162" s="53"/>
      <c r="S162" s="53"/>
      <c r="U162" s="53"/>
    </row>
    <row r="163" spans="7:21" s="52" customFormat="1" ht="12.75">
      <c r="G163" s="53"/>
      <c r="H163" s="53"/>
      <c r="I163" s="53"/>
      <c r="J163" s="53"/>
      <c r="K163" s="53"/>
      <c r="L163" s="53"/>
      <c r="M163" s="4"/>
      <c r="N163" s="4"/>
      <c r="O163" s="5"/>
      <c r="P163" s="68"/>
      <c r="Q163" s="53"/>
      <c r="S163" s="53"/>
      <c r="U163" s="53"/>
    </row>
    <row r="164" spans="7:21" s="52" customFormat="1" ht="12.75">
      <c r="G164" s="53"/>
      <c r="H164" s="53"/>
      <c r="I164" s="53"/>
      <c r="J164" s="53"/>
      <c r="K164" s="53"/>
      <c r="L164" s="53"/>
      <c r="M164" s="4"/>
      <c r="N164" s="4"/>
      <c r="O164" s="5"/>
      <c r="P164" s="68"/>
      <c r="Q164" s="53"/>
      <c r="S164" s="53"/>
      <c r="U164" s="53"/>
    </row>
    <row r="165" spans="7:21" s="52" customFormat="1" ht="12.75">
      <c r="G165" s="53"/>
      <c r="H165" s="53"/>
      <c r="I165" s="53"/>
      <c r="J165" s="53"/>
      <c r="K165" s="53"/>
      <c r="L165" s="53"/>
      <c r="M165" s="4"/>
      <c r="N165" s="4"/>
      <c r="O165" s="5"/>
      <c r="P165" s="68"/>
      <c r="Q165" s="53"/>
      <c r="S165" s="53"/>
      <c r="U165" s="53"/>
    </row>
    <row r="166" spans="7:21" s="52" customFormat="1" ht="12.75">
      <c r="G166" s="53"/>
      <c r="H166" s="53"/>
      <c r="I166" s="53"/>
      <c r="J166" s="53"/>
      <c r="K166" s="53"/>
      <c r="L166" s="53"/>
      <c r="M166" s="4"/>
      <c r="N166" s="4"/>
      <c r="O166" s="5"/>
      <c r="P166" s="68"/>
      <c r="Q166" s="53"/>
      <c r="S166" s="53"/>
      <c r="U166" s="53"/>
    </row>
    <row r="167" spans="7:21" s="52" customFormat="1" ht="12.75">
      <c r="G167" s="53"/>
      <c r="H167" s="53"/>
      <c r="I167" s="53"/>
      <c r="J167" s="53"/>
      <c r="K167" s="53"/>
      <c r="L167" s="53"/>
      <c r="M167" s="4"/>
      <c r="N167" s="4"/>
      <c r="O167" s="5"/>
      <c r="P167" s="68"/>
      <c r="Q167" s="53"/>
      <c r="S167" s="53"/>
      <c r="U167" s="53"/>
    </row>
    <row r="168" spans="7:21" s="52" customFormat="1" ht="12.75">
      <c r="G168" s="53"/>
      <c r="H168" s="53"/>
      <c r="I168" s="53"/>
      <c r="J168" s="53"/>
      <c r="K168" s="53"/>
      <c r="L168" s="53"/>
      <c r="M168" s="4"/>
      <c r="N168" s="4"/>
      <c r="O168" s="5"/>
      <c r="P168" s="68"/>
      <c r="Q168" s="53"/>
      <c r="S168" s="53"/>
      <c r="U168" s="53"/>
    </row>
    <row r="169" spans="7:21" s="52" customFormat="1" ht="12.75">
      <c r="G169" s="53"/>
      <c r="H169" s="53"/>
      <c r="I169" s="53"/>
      <c r="J169" s="53"/>
      <c r="K169" s="53"/>
      <c r="L169" s="53"/>
      <c r="M169" s="4"/>
      <c r="N169" s="4"/>
      <c r="O169" s="5"/>
      <c r="P169" s="68"/>
      <c r="Q169" s="53"/>
      <c r="S169" s="53"/>
      <c r="U169" s="53"/>
    </row>
    <row r="170" spans="7:21" s="52" customFormat="1" ht="12.75">
      <c r="G170" s="53"/>
      <c r="H170" s="53"/>
      <c r="I170" s="53"/>
      <c r="J170" s="53"/>
      <c r="K170" s="53"/>
      <c r="L170" s="53"/>
      <c r="M170" s="4"/>
      <c r="N170" s="4"/>
      <c r="O170" s="5"/>
      <c r="P170" s="68"/>
      <c r="Q170" s="53"/>
      <c r="S170" s="53"/>
      <c r="U170" s="53"/>
    </row>
    <row r="171" spans="7:21" s="52" customFormat="1" ht="12.75">
      <c r="G171" s="53"/>
      <c r="H171" s="53"/>
      <c r="I171" s="53"/>
      <c r="J171" s="53"/>
      <c r="K171" s="53"/>
      <c r="L171" s="53"/>
      <c r="M171" s="4"/>
      <c r="N171" s="4"/>
      <c r="O171" s="5"/>
      <c r="P171" s="68"/>
      <c r="Q171" s="53"/>
      <c r="S171" s="53"/>
      <c r="U171" s="53"/>
    </row>
    <row r="172" spans="7:21" s="52" customFormat="1" ht="12.75">
      <c r="G172" s="53"/>
      <c r="H172" s="53"/>
      <c r="I172" s="53"/>
      <c r="J172" s="53"/>
      <c r="K172" s="53"/>
      <c r="L172" s="53"/>
      <c r="M172" s="4"/>
      <c r="N172" s="4"/>
      <c r="O172" s="5"/>
      <c r="P172" s="68"/>
      <c r="Q172" s="53"/>
      <c r="S172" s="53"/>
      <c r="U172" s="53"/>
    </row>
    <row r="173" spans="7:21" s="52" customFormat="1" ht="12.75">
      <c r="G173" s="53"/>
      <c r="H173" s="53"/>
      <c r="I173" s="53"/>
      <c r="J173" s="53"/>
      <c r="K173" s="53"/>
      <c r="L173" s="53"/>
      <c r="M173" s="4"/>
      <c r="N173" s="4"/>
      <c r="O173" s="5"/>
      <c r="P173" s="68"/>
      <c r="Q173" s="53"/>
      <c r="S173" s="53"/>
      <c r="U173" s="53"/>
    </row>
    <row r="174" spans="7:21" s="52" customFormat="1" ht="12.75">
      <c r="G174" s="53"/>
      <c r="H174" s="53"/>
      <c r="I174" s="53"/>
      <c r="J174" s="53"/>
      <c r="K174" s="53"/>
      <c r="L174" s="53"/>
      <c r="M174" s="4"/>
      <c r="N174" s="4"/>
      <c r="O174" s="5"/>
      <c r="P174" s="68"/>
      <c r="Q174" s="53"/>
      <c r="S174" s="53"/>
      <c r="U174" s="53"/>
    </row>
    <row r="175" spans="7:21" s="52" customFormat="1" ht="12.75">
      <c r="G175" s="53"/>
      <c r="H175" s="53"/>
      <c r="I175" s="53"/>
      <c r="J175" s="53"/>
      <c r="K175" s="53"/>
      <c r="L175" s="53"/>
      <c r="M175" s="4"/>
      <c r="N175" s="4"/>
      <c r="O175" s="5"/>
      <c r="P175" s="68"/>
      <c r="Q175" s="53"/>
      <c r="S175" s="53"/>
      <c r="U175" s="53"/>
    </row>
    <row r="176" spans="7:21" s="52" customFormat="1" ht="12.75">
      <c r="G176" s="53"/>
      <c r="H176" s="53"/>
      <c r="I176" s="53"/>
      <c r="J176" s="53"/>
      <c r="K176" s="53"/>
      <c r="L176" s="53"/>
      <c r="M176" s="4"/>
      <c r="N176" s="4"/>
      <c r="O176" s="5"/>
      <c r="P176" s="68"/>
      <c r="Q176" s="53"/>
      <c r="S176" s="53"/>
      <c r="U176" s="53"/>
    </row>
    <row r="177" spans="7:21" s="52" customFormat="1" ht="12.75">
      <c r="G177" s="53"/>
      <c r="H177" s="53"/>
      <c r="I177" s="53"/>
      <c r="J177" s="53"/>
      <c r="K177" s="53"/>
      <c r="L177" s="53"/>
      <c r="M177" s="4"/>
      <c r="N177" s="4"/>
      <c r="O177" s="5"/>
      <c r="P177" s="68"/>
      <c r="Q177" s="53"/>
      <c r="S177" s="53"/>
      <c r="U177" s="53"/>
    </row>
    <row r="178" spans="7:21" s="52" customFormat="1" ht="12.75">
      <c r="G178" s="53"/>
      <c r="H178" s="53"/>
      <c r="I178" s="53"/>
      <c r="J178" s="53"/>
      <c r="K178" s="53"/>
      <c r="L178" s="53"/>
      <c r="M178" s="4"/>
      <c r="N178" s="4"/>
      <c r="O178" s="5"/>
      <c r="P178" s="68"/>
      <c r="Q178" s="53"/>
      <c r="S178" s="53"/>
      <c r="U178" s="53"/>
    </row>
    <row r="179" spans="7:21" s="52" customFormat="1" ht="12.75">
      <c r="G179" s="53"/>
      <c r="H179" s="53"/>
      <c r="I179" s="53"/>
      <c r="J179" s="53"/>
      <c r="K179" s="53"/>
      <c r="L179" s="53"/>
      <c r="M179" s="4"/>
      <c r="N179" s="4"/>
      <c r="O179" s="5"/>
      <c r="P179" s="68"/>
      <c r="Q179" s="53"/>
      <c r="S179" s="53"/>
      <c r="U179" s="53"/>
    </row>
    <row r="180" spans="7:21" s="52" customFormat="1" ht="12.75">
      <c r="G180" s="53"/>
      <c r="H180" s="53"/>
      <c r="I180" s="53"/>
      <c r="J180" s="53"/>
      <c r="K180" s="53"/>
      <c r="L180" s="53"/>
      <c r="M180" s="4"/>
      <c r="N180" s="4"/>
      <c r="O180" s="5"/>
      <c r="P180" s="68"/>
      <c r="Q180" s="53"/>
      <c r="S180" s="53"/>
      <c r="U180" s="53"/>
    </row>
    <row r="181" spans="7:21" s="52" customFormat="1" ht="12.75">
      <c r="G181" s="53"/>
      <c r="H181" s="53"/>
      <c r="I181" s="53"/>
      <c r="J181" s="53"/>
      <c r="K181" s="53"/>
      <c r="L181" s="53"/>
      <c r="M181" s="4"/>
      <c r="N181" s="4"/>
      <c r="O181" s="5"/>
      <c r="P181" s="68"/>
      <c r="Q181" s="53"/>
      <c r="S181" s="53"/>
      <c r="U181" s="53"/>
    </row>
    <row r="182" spans="7:21" s="52" customFormat="1" ht="12.75">
      <c r="G182" s="53"/>
      <c r="H182" s="53"/>
      <c r="I182" s="53"/>
      <c r="J182" s="53"/>
      <c r="K182" s="53"/>
      <c r="L182" s="53"/>
      <c r="M182" s="4"/>
      <c r="N182" s="4"/>
      <c r="O182" s="5"/>
      <c r="P182" s="68"/>
      <c r="Q182" s="53"/>
      <c r="S182" s="53"/>
      <c r="U182" s="53"/>
    </row>
    <row r="183" spans="7:21" s="52" customFormat="1" ht="12.75">
      <c r="G183" s="53"/>
      <c r="H183" s="53"/>
      <c r="I183" s="53"/>
      <c r="J183" s="53"/>
      <c r="K183" s="53"/>
      <c r="L183" s="53"/>
      <c r="M183" s="4"/>
      <c r="N183" s="4"/>
      <c r="O183" s="5"/>
      <c r="P183" s="68"/>
      <c r="Q183" s="53"/>
      <c r="S183" s="53"/>
      <c r="U183" s="53"/>
    </row>
    <row r="184" spans="7:21" s="52" customFormat="1" ht="12.75">
      <c r="G184" s="53"/>
      <c r="H184" s="53"/>
      <c r="I184" s="53"/>
      <c r="J184" s="53"/>
      <c r="K184" s="53"/>
      <c r="L184" s="53"/>
      <c r="M184" s="4"/>
      <c r="N184" s="4"/>
      <c r="O184" s="5"/>
      <c r="P184" s="68"/>
      <c r="Q184" s="53"/>
      <c r="S184" s="53"/>
      <c r="U184" s="53"/>
    </row>
    <row r="185" spans="7:21" s="52" customFormat="1" ht="12.75">
      <c r="G185" s="53"/>
      <c r="H185" s="53"/>
      <c r="I185" s="53"/>
      <c r="J185" s="53"/>
      <c r="K185" s="53"/>
      <c r="L185" s="53"/>
      <c r="M185" s="4"/>
      <c r="N185" s="4"/>
      <c r="O185" s="5"/>
      <c r="P185" s="68"/>
      <c r="Q185" s="53"/>
      <c r="S185" s="53"/>
      <c r="U185" s="53"/>
    </row>
    <row r="186" spans="7:21" s="52" customFormat="1" ht="12.75">
      <c r="G186" s="53"/>
      <c r="H186" s="53"/>
      <c r="I186" s="53"/>
      <c r="J186" s="53"/>
      <c r="K186" s="53"/>
      <c r="L186" s="53"/>
      <c r="M186" s="4"/>
      <c r="N186" s="4"/>
      <c r="O186" s="5"/>
      <c r="P186" s="68"/>
      <c r="Q186" s="53"/>
      <c r="S186" s="53"/>
      <c r="U186" s="53"/>
    </row>
    <row r="187" spans="7:21" s="52" customFormat="1" ht="12.75">
      <c r="G187" s="53"/>
      <c r="H187" s="53"/>
      <c r="I187" s="53"/>
      <c r="J187" s="53"/>
      <c r="K187" s="53"/>
      <c r="L187" s="53"/>
      <c r="M187" s="4"/>
      <c r="N187" s="4"/>
      <c r="O187" s="5"/>
      <c r="P187" s="68"/>
      <c r="Q187" s="53"/>
      <c r="S187" s="53"/>
      <c r="U187" s="53"/>
    </row>
    <row r="188" spans="7:21" s="52" customFormat="1" ht="12.75">
      <c r="G188" s="53"/>
      <c r="H188" s="53"/>
      <c r="I188" s="53"/>
      <c r="J188" s="53"/>
      <c r="K188" s="53"/>
      <c r="L188" s="53"/>
      <c r="M188" s="4"/>
      <c r="N188" s="4"/>
      <c r="O188" s="5"/>
      <c r="P188" s="68"/>
      <c r="Q188" s="53"/>
      <c r="S188" s="53"/>
      <c r="U188" s="53"/>
    </row>
    <row r="189" spans="7:21" s="52" customFormat="1" ht="12.75">
      <c r="G189" s="53"/>
      <c r="H189" s="53"/>
      <c r="I189" s="53"/>
      <c r="J189" s="53"/>
      <c r="K189" s="53"/>
      <c r="L189" s="53"/>
      <c r="M189" s="4"/>
      <c r="N189" s="4"/>
      <c r="O189" s="5"/>
      <c r="P189" s="68"/>
      <c r="Q189" s="53"/>
      <c r="S189" s="53"/>
      <c r="U189" s="53"/>
    </row>
    <row r="190" spans="7:21" s="52" customFormat="1" ht="12.75">
      <c r="G190" s="53"/>
      <c r="H190" s="53"/>
      <c r="I190" s="53"/>
      <c r="J190" s="53"/>
      <c r="K190" s="53"/>
      <c r="L190" s="53"/>
      <c r="M190" s="4"/>
      <c r="N190" s="4"/>
      <c r="O190" s="5"/>
      <c r="P190" s="68"/>
      <c r="Q190" s="53"/>
      <c r="S190" s="53"/>
      <c r="U190" s="53"/>
    </row>
    <row r="191" spans="7:21" s="52" customFormat="1" ht="12.75">
      <c r="G191" s="53"/>
      <c r="H191" s="53"/>
      <c r="I191" s="53"/>
      <c r="J191" s="53"/>
      <c r="K191" s="53"/>
      <c r="L191" s="53"/>
      <c r="M191" s="4"/>
      <c r="N191" s="4"/>
      <c r="O191" s="5"/>
      <c r="P191" s="68"/>
      <c r="Q191" s="53"/>
      <c r="S191" s="53"/>
      <c r="U191" s="53"/>
    </row>
    <row r="192" spans="7:21" s="52" customFormat="1" ht="12.75">
      <c r="G192" s="53"/>
      <c r="H192" s="53"/>
      <c r="I192" s="53"/>
      <c r="J192" s="53"/>
      <c r="K192" s="53"/>
      <c r="L192" s="53"/>
      <c r="M192" s="4"/>
      <c r="N192" s="4"/>
      <c r="O192" s="5"/>
      <c r="P192" s="68"/>
      <c r="Q192" s="53"/>
      <c r="S192" s="53"/>
      <c r="U192" s="53"/>
    </row>
    <row r="193" spans="7:21" s="52" customFormat="1" ht="12.75">
      <c r="G193" s="53"/>
      <c r="H193" s="53"/>
      <c r="I193" s="53"/>
      <c r="J193" s="53"/>
      <c r="K193" s="53"/>
      <c r="L193" s="53"/>
      <c r="M193" s="4"/>
      <c r="N193" s="4"/>
      <c r="O193" s="5"/>
      <c r="P193" s="68"/>
      <c r="Q193" s="53"/>
      <c r="S193" s="53"/>
      <c r="U193" s="53"/>
    </row>
    <row r="194" spans="7:21" s="52" customFormat="1" ht="12.75">
      <c r="G194" s="53"/>
      <c r="H194" s="53"/>
      <c r="I194" s="53"/>
      <c r="J194" s="53"/>
      <c r="K194" s="53"/>
      <c r="L194" s="53"/>
      <c r="M194" s="4"/>
      <c r="N194" s="4"/>
      <c r="O194" s="5"/>
      <c r="P194" s="68"/>
      <c r="Q194" s="53"/>
      <c r="S194" s="53"/>
      <c r="U194" s="53"/>
    </row>
    <row r="195" spans="7:21" s="52" customFormat="1" ht="12.75">
      <c r="G195" s="53"/>
      <c r="H195" s="53"/>
      <c r="I195" s="53"/>
      <c r="J195" s="53"/>
      <c r="K195" s="53"/>
      <c r="L195" s="53"/>
      <c r="M195" s="4"/>
      <c r="N195" s="4"/>
      <c r="O195" s="5"/>
      <c r="P195" s="68"/>
      <c r="Q195" s="53"/>
      <c r="S195" s="53"/>
      <c r="U195" s="53"/>
    </row>
    <row r="196" spans="7:21" s="52" customFormat="1" ht="12.75">
      <c r="G196" s="53"/>
      <c r="H196" s="53"/>
      <c r="I196" s="53"/>
      <c r="J196" s="53"/>
      <c r="K196" s="53"/>
      <c r="L196" s="53"/>
      <c r="M196" s="4"/>
      <c r="N196" s="4"/>
      <c r="O196" s="5"/>
      <c r="P196" s="68"/>
      <c r="Q196" s="53"/>
      <c r="S196" s="53"/>
      <c r="U196" s="53"/>
    </row>
    <row r="197" spans="7:21" s="52" customFormat="1" ht="12.75">
      <c r="G197" s="53"/>
      <c r="H197" s="53"/>
      <c r="I197" s="53"/>
      <c r="J197" s="53"/>
      <c r="K197" s="53"/>
      <c r="L197" s="53"/>
      <c r="M197" s="4"/>
      <c r="N197" s="4"/>
      <c r="O197" s="5"/>
      <c r="P197" s="68"/>
      <c r="Q197" s="53"/>
      <c r="S197" s="53"/>
      <c r="U197" s="53"/>
    </row>
    <row r="198" spans="7:21" s="52" customFormat="1" ht="12.75">
      <c r="G198" s="53"/>
      <c r="H198" s="53"/>
      <c r="I198" s="53"/>
      <c r="J198" s="53"/>
      <c r="K198" s="53"/>
      <c r="L198" s="53"/>
      <c r="M198" s="4"/>
      <c r="N198" s="4"/>
      <c r="O198" s="5"/>
      <c r="P198" s="68"/>
      <c r="Q198" s="53"/>
      <c r="S198" s="53"/>
      <c r="U198" s="53"/>
    </row>
    <row r="199" spans="7:21" s="52" customFormat="1" ht="12.75">
      <c r="G199" s="53"/>
      <c r="H199" s="53"/>
      <c r="I199" s="53"/>
      <c r="J199" s="53"/>
      <c r="K199" s="53"/>
      <c r="L199" s="53"/>
      <c r="M199" s="4"/>
      <c r="N199" s="4"/>
      <c r="O199" s="5"/>
      <c r="P199" s="68"/>
      <c r="Q199" s="53"/>
      <c r="S199" s="53"/>
      <c r="U199" s="53"/>
    </row>
    <row r="200" spans="7:21" s="52" customFormat="1" ht="12.75">
      <c r="G200" s="53"/>
      <c r="H200" s="53"/>
      <c r="I200" s="53"/>
      <c r="J200" s="53"/>
      <c r="K200" s="53"/>
      <c r="L200" s="53"/>
      <c r="M200" s="4"/>
      <c r="N200" s="4"/>
      <c r="O200" s="5"/>
      <c r="P200" s="68"/>
      <c r="Q200" s="53"/>
      <c r="S200" s="53"/>
      <c r="U200" s="53"/>
    </row>
    <row r="201" spans="7:21" s="52" customFormat="1" ht="12.75">
      <c r="G201" s="53"/>
      <c r="H201" s="53"/>
      <c r="I201" s="53"/>
      <c r="J201" s="53"/>
      <c r="K201" s="53"/>
      <c r="L201" s="53"/>
      <c r="M201" s="4"/>
      <c r="N201" s="4"/>
      <c r="O201" s="5"/>
      <c r="P201" s="68"/>
      <c r="Q201" s="53"/>
      <c r="S201" s="53"/>
      <c r="U201" s="53"/>
    </row>
    <row r="202" spans="7:21" s="52" customFormat="1" ht="12.75">
      <c r="G202" s="53"/>
      <c r="H202" s="53"/>
      <c r="I202" s="53"/>
      <c r="J202" s="53"/>
      <c r="K202" s="53"/>
      <c r="L202" s="53"/>
      <c r="M202" s="4"/>
      <c r="N202" s="4"/>
      <c r="O202" s="5"/>
      <c r="P202" s="68"/>
      <c r="Q202" s="53"/>
      <c r="S202" s="53"/>
      <c r="U202" s="53"/>
    </row>
    <row r="203" spans="7:21" s="52" customFormat="1" ht="12.75">
      <c r="G203" s="53"/>
      <c r="H203" s="53"/>
      <c r="I203" s="53"/>
      <c r="J203" s="53"/>
      <c r="K203" s="53"/>
      <c r="L203" s="53"/>
      <c r="M203" s="4"/>
      <c r="N203" s="4"/>
      <c r="O203" s="5"/>
      <c r="P203" s="68"/>
      <c r="Q203" s="53"/>
      <c r="S203" s="53"/>
      <c r="U203" s="53"/>
    </row>
    <row r="204" spans="7:21" s="52" customFormat="1" ht="12.75">
      <c r="G204" s="53"/>
      <c r="H204" s="53"/>
      <c r="I204" s="53"/>
      <c r="J204" s="53"/>
      <c r="K204" s="53"/>
      <c r="L204" s="53"/>
      <c r="M204" s="4"/>
      <c r="N204" s="4"/>
      <c r="O204" s="5"/>
      <c r="P204" s="68"/>
      <c r="Q204" s="53"/>
      <c r="S204" s="53"/>
      <c r="U204" s="53"/>
    </row>
    <row r="205" spans="7:21" s="52" customFormat="1" ht="12.75">
      <c r="G205" s="53"/>
      <c r="H205" s="53"/>
      <c r="I205" s="53"/>
      <c r="J205" s="53"/>
      <c r="K205" s="53"/>
      <c r="L205" s="53"/>
      <c r="M205" s="4"/>
      <c r="N205" s="4"/>
      <c r="O205" s="5"/>
      <c r="P205" s="68"/>
      <c r="Q205" s="53"/>
      <c r="S205" s="53"/>
      <c r="U205" s="53"/>
    </row>
    <row r="206" spans="7:21" s="52" customFormat="1" ht="12.75">
      <c r="G206" s="53"/>
      <c r="H206" s="53"/>
      <c r="I206" s="53"/>
      <c r="J206" s="53"/>
      <c r="K206" s="53"/>
      <c r="L206" s="53"/>
      <c r="M206" s="4"/>
      <c r="N206" s="4"/>
      <c r="O206" s="5"/>
      <c r="P206" s="68"/>
      <c r="Q206" s="53"/>
      <c r="S206" s="53"/>
      <c r="U206" s="53"/>
    </row>
    <row r="207" spans="7:21" s="52" customFormat="1" ht="12.75">
      <c r="G207" s="53"/>
      <c r="H207" s="53"/>
      <c r="I207" s="53"/>
      <c r="J207" s="53"/>
      <c r="K207" s="53"/>
      <c r="L207" s="53"/>
      <c r="M207" s="4"/>
      <c r="N207" s="4"/>
      <c r="O207" s="5"/>
      <c r="P207" s="68"/>
      <c r="Q207" s="53"/>
      <c r="S207" s="53"/>
      <c r="U207" s="53"/>
    </row>
    <row r="208" spans="7:21" s="52" customFormat="1" ht="12.75">
      <c r="G208" s="53"/>
      <c r="H208" s="53"/>
      <c r="I208" s="53"/>
      <c r="J208" s="53"/>
      <c r="K208" s="53"/>
      <c r="L208" s="53"/>
      <c r="M208" s="4"/>
      <c r="N208" s="4"/>
      <c r="O208" s="5"/>
      <c r="P208" s="68"/>
      <c r="Q208" s="53"/>
      <c r="S208" s="53"/>
      <c r="U208" s="53"/>
    </row>
    <row r="209" spans="7:21" s="52" customFormat="1" ht="12.75">
      <c r="G209" s="53"/>
      <c r="H209" s="53"/>
      <c r="I209" s="53"/>
      <c r="J209" s="53"/>
      <c r="K209" s="53"/>
      <c r="L209" s="53"/>
      <c r="M209" s="4"/>
      <c r="N209" s="4"/>
      <c r="O209" s="5"/>
      <c r="P209" s="68"/>
      <c r="Q209" s="53"/>
      <c r="S209" s="53"/>
      <c r="U209" s="53"/>
    </row>
    <row r="210" spans="7:21" s="52" customFormat="1" ht="12.75">
      <c r="G210" s="53"/>
      <c r="H210" s="53"/>
      <c r="I210" s="53"/>
      <c r="J210" s="53"/>
      <c r="K210" s="53"/>
      <c r="L210" s="53"/>
      <c r="M210" s="4"/>
      <c r="N210" s="4"/>
      <c r="O210" s="5"/>
      <c r="P210" s="68"/>
      <c r="Q210" s="53"/>
      <c r="S210" s="53"/>
      <c r="U210" s="53"/>
    </row>
    <row r="211" spans="7:21" s="52" customFormat="1" ht="12.75">
      <c r="G211" s="53"/>
      <c r="H211" s="53"/>
      <c r="I211" s="53"/>
      <c r="J211" s="53"/>
      <c r="K211" s="53"/>
      <c r="L211" s="53"/>
      <c r="M211" s="4"/>
      <c r="N211" s="4"/>
      <c r="O211" s="5"/>
      <c r="P211" s="68"/>
      <c r="Q211" s="53"/>
      <c r="S211" s="53"/>
      <c r="U211" s="53"/>
    </row>
    <row r="212" spans="7:21" s="52" customFormat="1" ht="12.75">
      <c r="G212" s="53"/>
      <c r="H212" s="53"/>
      <c r="I212" s="53"/>
      <c r="J212" s="53"/>
      <c r="K212" s="53"/>
      <c r="L212" s="53"/>
      <c r="M212" s="4"/>
      <c r="N212" s="4"/>
      <c r="O212" s="5"/>
      <c r="P212" s="68"/>
      <c r="Q212" s="53"/>
      <c r="S212" s="53"/>
      <c r="U212" s="53"/>
    </row>
    <row r="213" spans="7:21" s="52" customFormat="1" ht="12.75">
      <c r="G213" s="53"/>
      <c r="H213" s="53"/>
      <c r="I213" s="53"/>
      <c r="J213" s="53"/>
      <c r="K213" s="53"/>
      <c r="L213" s="53"/>
      <c r="M213" s="4"/>
      <c r="N213" s="4"/>
      <c r="O213" s="5"/>
      <c r="P213" s="68"/>
      <c r="Q213" s="53"/>
      <c r="S213" s="53"/>
      <c r="U213" s="53"/>
    </row>
    <row r="214" spans="7:21" s="52" customFormat="1" ht="12.75">
      <c r="G214" s="53"/>
      <c r="H214" s="53"/>
      <c r="I214" s="53"/>
      <c r="J214" s="53"/>
      <c r="K214" s="53"/>
      <c r="L214" s="53"/>
      <c r="M214" s="4"/>
      <c r="N214" s="4"/>
      <c r="O214" s="5"/>
      <c r="P214" s="68"/>
      <c r="Q214" s="53"/>
      <c r="S214" s="53"/>
      <c r="U214" s="53"/>
    </row>
    <row r="215" spans="7:21" s="52" customFormat="1" ht="12.75">
      <c r="G215" s="53"/>
      <c r="H215" s="53"/>
      <c r="I215" s="53"/>
      <c r="J215" s="53"/>
      <c r="K215" s="53"/>
      <c r="L215" s="53"/>
      <c r="M215" s="4"/>
      <c r="N215" s="4"/>
      <c r="O215" s="5"/>
      <c r="P215" s="68"/>
      <c r="Q215" s="53"/>
      <c r="S215" s="53"/>
      <c r="U215" s="53"/>
    </row>
    <row r="216" spans="7:21" s="52" customFormat="1" ht="12.75">
      <c r="G216" s="53"/>
      <c r="H216" s="53"/>
      <c r="I216" s="53"/>
      <c r="J216" s="53"/>
      <c r="K216" s="53"/>
      <c r="L216" s="53"/>
      <c r="M216" s="4"/>
      <c r="N216" s="4"/>
      <c r="O216" s="5"/>
      <c r="P216" s="68"/>
      <c r="Q216" s="53"/>
      <c r="S216" s="53"/>
      <c r="U216" s="53"/>
    </row>
    <row r="217" spans="7:21" s="52" customFormat="1" ht="12.75">
      <c r="G217" s="53"/>
      <c r="H217" s="53"/>
      <c r="I217" s="53"/>
      <c r="J217" s="53"/>
      <c r="K217" s="53"/>
      <c r="L217" s="53"/>
      <c r="M217" s="4"/>
      <c r="N217" s="4"/>
      <c r="O217" s="5"/>
      <c r="P217" s="68"/>
      <c r="Q217" s="53"/>
      <c r="S217" s="53"/>
      <c r="U217" s="53"/>
    </row>
    <row r="218" spans="7:21" s="52" customFormat="1" ht="12.75">
      <c r="G218" s="53"/>
      <c r="H218" s="53"/>
      <c r="I218" s="53"/>
      <c r="J218" s="53"/>
      <c r="K218" s="53"/>
      <c r="L218" s="53"/>
      <c r="M218" s="4"/>
      <c r="N218" s="4"/>
      <c r="O218" s="5"/>
      <c r="P218" s="68"/>
      <c r="Q218" s="53"/>
      <c r="S218" s="53"/>
      <c r="U218" s="53"/>
    </row>
    <row r="219" spans="7:21" s="52" customFormat="1" ht="12.75">
      <c r="G219" s="53"/>
      <c r="H219" s="53"/>
      <c r="I219" s="53"/>
      <c r="J219" s="53"/>
      <c r="K219" s="53"/>
      <c r="L219" s="53"/>
      <c r="M219" s="4"/>
      <c r="N219" s="4"/>
      <c r="O219" s="5"/>
      <c r="P219" s="68"/>
      <c r="Q219" s="53"/>
      <c r="S219" s="53"/>
      <c r="U219" s="53"/>
    </row>
    <row r="220" spans="7:21" s="52" customFormat="1" ht="12.75">
      <c r="G220" s="53"/>
      <c r="H220" s="53"/>
      <c r="I220" s="53"/>
      <c r="J220" s="53"/>
      <c r="K220" s="53"/>
      <c r="L220" s="53"/>
      <c r="M220" s="4"/>
      <c r="N220" s="4"/>
      <c r="O220" s="5"/>
      <c r="P220" s="68"/>
      <c r="Q220" s="53"/>
      <c r="S220" s="53"/>
      <c r="U220" s="53"/>
    </row>
    <row r="221" spans="7:21" s="52" customFormat="1" ht="12.75">
      <c r="G221" s="53"/>
      <c r="H221" s="53"/>
      <c r="I221" s="53"/>
      <c r="J221" s="53"/>
      <c r="K221" s="53"/>
      <c r="L221" s="53"/>
      <c r="M221" s="4"/>
      <c r="N221" s="4"/>
      <c r="O221" s="5"/>
      <c r="P221" s="68"/>
      <c r="Q221" s="53"/>
      <c r="S221" s="53"/>
      <c r="U221" s="53"/>
    </row>
    <row r="222" spans="7:21" s="52" customFormat="1" ht="12.75">
      <c r="G222" s="53"/>
      <c r="H222" s="53"/>
      <c r="I222" s="53"/>
      <c r="J222" s="53"/>
      <c r="K222" s="53"/>
      <c r="L222" s="53"/>
      <c r="M222" s="4"/>
      <c r="N222" s="4"/>
      <c r="O222" s="5"/>
      <c r="P222" s="68"/>
      <c r="Q222" s="53"/>
      <c r="S222" s="53"/>
      <c r="U222" s="53"/>
    </row>
    <row r="223" spans="7:21" s="52" customFormat="1" ht="12.75">
      <c r="G223" s="53"/>
      <c r="H223" s="53"/>
      <c r="I223" s="53"/>
      <c r="J223" s="53"/>
      <c r="K223" s="53"/>
      <c r="L223" s="53"/>
      <c r="M223" s="4"/>
      <c r="N223" s="4"/>
      <c r="O223" s="5"/>
      <c r="P223" s="68"/>
      <c r="Q223" s="53"/>
      <c r="S223" s="53"/>
      <c r="U223" s="53"/>
    </row>
    <row r="224" spans="7:21" s="52" customFormat="1" ht="12.75">
      <c r="G224" s="53"/>
      <c r="H224" s="53"/>
      <c r="I224" s="53"/>
      <c r="J224" s="53"/>
      <c r="K224" s="53"/>
      <c r="L224" s="53"/>
      <c r="M224" s="4"/>
      <c r="N224" s="4"/>
      <c r="O224" s="5"/>
      <c r="P224" s="68"/>
      <c r="Q224" s="53"/>
      <c r="S224" s="53"/>
      <c r="U224" s="53"/>
    </row>
    <row r="225" spans="7:21" s="52" customFormat="1" ht="12.75">
      <c r="G225" s="53"/>
      <c r="H225" s="53"/>
      <c r="I225" s="53"/>
      <c r="J225" s="53"/>
      <c r="K225" s="53"/>
      <c r="L225" s="53"/>
      <c r="M225" s="4"/>
      <c r="N225" s="4"/>
      <c r="O225" s="5"/>
      <c r="P225" s="68"/>
      <c r="Q225" s="53"/>
      <c r="S225" s="53"/>
      <c r="U225" s="53"/>
    </row>
    <row r="226" spans="7:21" s="52" customFormat="1" ht="12.75">
      <c r="G226" s="53"/>
      <c r="H226" s="53"/>
      <c r="I226" s="53"/>
      <c r="J226" s="53"/>
      <c r="K226" s="53"/>
      <c r="L226" s="53"/>
      <c r="M226" s="4"/>
      <c r="N226" s="4"/>
      <c r="O226" s="5"/>
      <c r="P226" s="68"/>
      <c r="Q226" s="53"/>
      <c r="S226" s="53"/>
      <c r="U226" s="53"/>
    </row>
    <row r="227" spans="7:21" s="52" customFormat="1" ht="12.75">
      <c r="G227" s="53"/>
      <c r="H227" s="53"/>
      <c r="I227" s="53"/>
      <c r="J227" s="53"/>
      <c r="K227" s="53"/>
      <c r="L227" s="53"/>
      <c r="M227" s="4"/>
      <c r="N227" s="4"/>
      <c r="O227" s="5"/>
      <c r="P227" s="68"/>
      <c r="Q227" s="53"/>
      <c r="S227" s="53"/>
      <c r="U227" s="53"/>
    </row>
    <row r="228" spans="7:21" s="52" customFormat="1" ht="12.75">
      <c r="G228" s="53"/>
      <c r="H228" s="53"/>
      <c r="I228" s="53"/>
      <c r="J228" s="53"/>
      <c r="K228" s="53"/>
      <c r="L228" s="53"/>
      <c r="M228" s="4"/>
      <c r="N228" s="4"/>
      <c r="O228" s="5"/>
      <c r="P228" s="68"/>
      <c r="Q228" s="53"/>
      <c r="S228" s="53"/>
      <c r="U228" s="53"/>
    </row>
    <row r="229" spans="7:21" s="52" customFormat="1" ht="12.75">
      <c r="G229" s="53"/>
      <c r="H229" s="53"/>
      <c r="I229" s="53"/>
      <c r="J229" s="53"/>
      <c r="K229" s="53"/>
      <c r="L229" s="53"/>
      <c r="M229" s="4"/>
      <c r="N229" s="4"/>
      <c r="O229" s="5"/>
      <c r="P229" s="68"/>
      <c r="Q229" s="53"/>
      <c r="S229" s="53"/>
      <c r="U229" s="53"/>
    </row>
    <row r="230" spans="7:21" s="52" customFormat="1" ht="12.75">
      <c r="G230" s="53"/>
      <c r="H230" s="53"/>
      <c r="I230" s="53"/>
      <c r="J230" s="53"/>
      <c r="K230" s="53"/>
      <c r="L230" s="53"/>
      <c r="M230" s="4"/>
      <c r="N230" s="4"/>
      <c r="O230" s="5"/>
      <c r="P230" s="68"/>
      <c r="Q230" s="53"/>
      <c r="S230" s="53"/>
      <c r="U230" s="53"/>
    </row>
    <row r="231" spans="7:21" s="52" customFormat="1" ht="12.75">
      <c r="G231" s="53"/>
      <c r="H231" s="53"/>
      <c r="I231" s="53"/>
      <c r="J231" s="53"/>
      <c r="K231" s="53"/>
      <c r="L231" s="53"/>
      <c r="M231" s="4"/>
      <c r="N231" s="4"/>
      <c r="O231" s="5"/>
      <c r="P231" s="68"/>
      <c r="Q231" s="53"/>
      <c r="S231" s="53"/>
      <c r="U231" s="53"/>
    </row>
    <row r="232" spans="7:21" s="52" customFormat="1" ht="12.75">
      <c r="G232" s="53"/>
      <c r="H232" s="53"/>
      <c r="I232" s="53"/>
      <c r="J232" s="53"/>
      <c r="K232" s="53"/>
      <c r="L232" s="53"/>
      <c r="M232" s="4"/>
      <c r="N232" s="4"/>
      <c r="O232" s="5"/>
      <c r="P232" s="68"/>
      <c r="Q232" s="53"/>
      <c r="S232" s="53"/>
      <c r="U232" s="53"/>
    </row>
    <row r="233" spans="7:21" s="52" customFormat="1" ht="12.75">
      <c r="G233" s="53"/>
      <c r="H233" s="53"/>
      <c r="I233" s="53"/>
      <c r="J233" s="53"/>
      <c r="K233" s="53"/>
      <c r="L233" s="53"/>
      <c r="M233" s="4"/>
      <c r="N233" s="4"/>
      <c r="O233" s="5"/>
      <c r="P233" s="68"/>
      <c r="Q233" s="53"/>
      <c r="S233" s="53"/>
      <c r="U233" s="53"/>
    </row>
    <row r="234" spans="7:21" s="52" customFormat="1" ht="12.75">
      <c r="G234" s="53"/>
      <c r="H234" s="53"/>
      <c r="I234" s="53"/>
      <c r="J234" s="53"/>
      <c r="K234" s="53"/>
      <c r="L234" s="53"/>
      <c r="M234" s="4"/>
      <c r="N234" s="4"/>
      <c r="O234" s="5"/>
      <c r="P234" s="68"/>
      <c r="Q234" s="53"/>
      <c r="S234" s="53"/>
      <c r="U234" s="53"/>
    </row>
    <row r="235" spans="7:21" s="52" customFormat="1" ht="12.75">
      <c r="G235" s="53"/>
      <c r="H235" s="53"/>
      <c r="I235" s="53"/>
      <c r="J235" s="53"/>
      <c r="K235" s="53"/>
      <c r="L235" s="53"/>
      <c r="M235" s="4"/>
      <c r="N235" s="4"/>
      <c r="O235" s="5"/>
      <c r="P235" s="68"/>
      <c r="Q235" s="53"/>
      <c r="S235" s="53"/>
      <c r="U235" s="53"/>
    </row>
    <row r="236" spans="7:21" s="52" customFormat="1" ht="12.75">
      <c r="G236" s="53"/>
      <c r="H236" s="53"/>
      <c r="I236" s="53"/>
      <c r="J236" s="53"/>
      <c r="K236" s="53"/>
      <c r="L236" s="53"/>
      <c r="M236" s="4"/>
      <c r="N236" s="4"/>
      <c r="O236" s="5"/>
      <c r="P236" s="68"/>
      <c r="Q236" s="53"/>
      <c r="S236" s="53"/>
      <c r="U236" s="53"/>
    </row>
    <row r="237" spans="7:21" s="52" customFormat="1" ht="12.75">
      <c r="G237" s="53"/>
      <c r="H237" s="53"/>
      <c r="I237" s="53"/>
      <c r="J237" s="53"/>
      <c r="K237" s="53"/>
      <c r="L237" s="53"/>
      <c r="M237" s="4"/>
      <c r="N237" s="4"/>
      <c r="O237" s="5"/>
      <c r="P237" s="68"/>
      <c r="Q237" s="53"/>
      <c r="S237" s="53"/>
      <c r="U237" s="53"/>
    </row>
    <row r="238" spans="7:21" s="52" customFormat="1" ht="12.75">
      <c r="G238" s="53"/>
      <c r="H238" s="53"/>
      <c r="I238" s="53"/>
      <c r="J238" s="53"/>
      <c r="K238" s="53"/>
      <c r="L238" s="53"/>
      <c r="M238" s="4"/>
      <c r="N238" s="4"/>
      <c r="O238" s="5"/>
      <c r="P238" s="68"/>
      <c r="Q238" s="53"/>
      <c r="S238" s="53"/>
      <c r="U238" s="53"/>
    </row>
    <row r="239" spans="7:21" s="52" customFormat="1" ht="12.75">
      <c r="G239" s="53"/>
      <c r="H239" s="53"/>
      <c r="I239" s="53"/>
      <c r="J239" s="53"/>
      <c r="K239" s="53"/>
      <c r="L239" s="53"/>
      <c r="M239" s="4"/>
      <c r="N239" s="4"/>
      <c r="O239" s="5"/>
      <c r="P239" s="68"/>
      <c r="Q239" s="53"/>
      <c r="S239" s="53"/>
      <c r="U239" s="53"/>
    </row>
    <row r="240" spans="7:21" s="52" customFormat="1" ht="12.75">
      <c r="G240" s="53"/>
      <c r="H240" s="53"/>
      <c r="I240" s="53"/>
      <c r="J240" s="53"/>
      <c r="K240" s="53"/>
      <c r="L240" s="53"/>
      <c r="M240" s="4"/>
      <c r="N240" s="4"/>
      <c r="O240" s="5"/>
      <c r="P240" s="68"/>
      <c r="Q240" s="53"/>
      <c r="S240" s="53"/>
      <c r="U240" s="53"/>
    </row>
    <row r="241" spans="7:21" s="52" customFormat="1" ht="12.75">
      <c r="G241" s="53"/>
      <c r="H241" s="53"/>
      <c r="I241" s="53"/>
      <c r="J241" s="53"/>
      <c r="K241" s="53"/>
      <c r="L241" s="53"/>
      <c r="M241" s="4"/>
      <c r="N241" s="4"/>
      <c r="O241" s="5"/>
      <c r="P241" s="68"/>
      <c r="Q241" s="53"/>
      <c r="S241" s="53"/>
      <c r="U241" s="53"/>
    </row>
    <row r="242" spans="7:21" s="52" customFormat="1" ht="12.75">
      <c r="G242" s="53"/>
      <c r="H242" s="53"/>
      <c r="I242" s="53"/>
      <c r="J242" s="53"/>
      <c r="K242" s="53"/>
      <c r="L242" s="53"/>
      <c r="M242" s="4"/>
      <c r="N242" s="4"/>
      <c r="O242" s="5"/>
      <c r="P242" s="68"/>
      <c r="Q242" s="53"/>
      <c r="S242" s="53"/>
      <c r="U242" s="53"/>
    </row>
    <row r="243" spans="7:21" s="52" customFormat="1" ht="12.75">
      <c r="G243" s="53"/>
      <c r="H243" s="53"/>
      <c r="I243" s="53"/>
      <c r="J243" s="53"/>
      <c r="K243" s="53"/>
      <c r="L243" s="53"/>
      <c r="M243" s="4"/>
      <c r="N243" s="4"/>
      <c r="O243" s="5"/>
      <c r="P243" s="68"/>
      <c r="Q243" s="53"/>
      <c r="S243" s="53"/>
      <c r="U243" s="53"/>
    </row>
    <row r="244" spans="7:21" s="52" customFormat="1" ht="12.75">
      <c r="G244" s="53"/>
      <c r="H244" s="53"/>
      <c r="I244" s="53"/>
      <c r="J244" s="53"/>
      <c r="K244" s="53"/>
      <c r="L244" s="53"/>
      <c r="M244" s="4"/>
      <c r="N244" s="4"/>
      <c r="O244" s="5"/>
      <c r="P244" s="68"/>
      <c r="Q244" s="53"/>
      <c r="S244" s="53"/>
      <c r="U244" s="53"/>
    </row>
    <row r="245" spans="7:21" s="52" customFormat="1" ht="12.75">
      <c r="G245" s="53"/>
      <c r="H245" s="53"/>
      <c r="I245" s="53"/>
      <c r="J245" s="53"/>
      <c r="K245" s="53"/>
      <c r="L245" s="53"/>
      <c r="M245" s="4"/>
      <c r="N245" s="4"/>
      <c r="O245" s="5"/>
      <c r="P245" s="68"/>
      <c r="Q245" s="53"/>
      <c r="S245" s="53"/>
      <c r="U245" s="53"/>
    </row>
    <row r="246" spans="7:21" s="52" customFormat="1" ht="12.75">
      <c r="G246" s="53"/>
      <c r="H246" s="53"/>
      <c r="I246" s="53"/>
      <c r="J246" s="53"/>
      <c r="K246" s="53"/>
      <c r="L246" s="53"/>
      <c r="M246" s="4"/>
      <c r="N246" s="4"/>
      <c r="O246" s="5"/>
      <c r="P246" s="68"/>
      <c r="Q246" s="53"/>
      <c r="S246" s="53"/>
      <c r="U246" s="53"/>
    </row>
    <row r="247" spans="7:21" s="52" customFormat="1" ht="12.75">
      <c r="G247" s="53"/>
      <c r="H247" s="53"/>
      <c r="I247" s="53"/>
      <c r="J247" s="53"/>
      <c r="K247" s="53"/>
      <c r="L247" s="53"/>
      <c r="M247" s="4"/>
      <c r="N247" s="4"/>
      <c r="O247" s="5"/>
      <c r="P247" s="68"/>
      <c r="Q247" s="53"/>
      <c r="S247" s="53"/>
      <c r="U247" s="53"/>
    </row>
    <row r="248" spans="7:21" s="52" customFormat="1" ht="12.75">
      <c r="G248" s="53"/>
      <c r="H248" s="53"/>
      <c r="I248" s="53"/>
      <c r="J248" s="53"/>
      <c r="K248" s="53"/>
      <c r="L248" s="53"/>
      <c r="M248" s="4"/>
      <c r="N248" s="4"/>
      <c r="O248" s="5"/>
      <c r="P248" s="68"/>
      <c r="Q248" s="53"/>
      <c r="S248" s="53"/>
      <c r="U248" s="53"/>
    </row>
    <row r="249" spans="7:21" s="52" customFormat="1" ht="12.75">
      <c r="G249" s="53"/>
      <c r="H249" s="53"/>
      <c r="I249" s="53"/>
      <c r="J249" s="53"/>
      <c r="K249" s="53"/>
      <c r="L249" s="53"/>
      <c r="M249" s="4"/>
      <c r="N249" s="4"/>
      <c r="O249" s="5"/>
      <c r="P249" s="68"/>
      <c r="Q249" s="53"/>
      <c r="S249" s="53"/>
      <c r="U249" s="53"/>
    </row>
    <row r="250" spans="7:21" s="52" customFormat="1" ht="12.75">
      <c r="G250" s="53"/>
      <c r="H250" s="53"/>
      <c r="I250" s="53"/>
      <c r="J250" s="53"/>
      <c r="K250" s="53"/>
      <c r="L250" s="53"/>
      <c r="M250" s="4"/>
      <c r="N250" s="4"/>
      <c r="O250" s="5"/>
      <c r="P250" s="68"/>
      <c r="Q250" s="53"/>
      <c r="S250" s="53"/>
      <c r="U250" s="53"/>
    </row>
  </sheetData>
  <sheetProtection selectLockedCells="1" selectUnlockedCells="1"/>
  <conditionalFormatting sqref="A1:IV65536">
    <cfRule type="expression" priority="1" dxfId="0" stopIfTrue="1">
      <formula>'Women Junior Master'!$I1=1</formula>
    </cfRule>
  </conditionalFormatting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252"/>
  <sheetViews>
    <sheetView tabSelected="1" zoomScale="75" zoomScaleNormal="75" workbookViewId="0" topLeftCell="A1">
      <pane ySplit="7" topLeftCell="A33" activePane="bottomLeft" state="frozen"/>
      <selection pane="topLeft" activeCell="A1" sqref="A1"/>
      <selection pane="bottomLeft" activeCell="Z54" sqref="Z54"/>
    </sheetView>
  </sheetViews>
  <sheetFormatPr defaultColWidth="11.00390625" defaultRowHeight="12.75"/>
  <cols>
    <col min="1" max="1" width="0.2421875" style="1" customWidth="1"/>
    <col min="2" max="2" width="6.375" style="1" customWidth="1"/>
    <col min="3" max="3" width="5.375" style="1" customWidth="1"/>
    <col min="4" max="4" width="13.00390625" style="1" customWidth="1"/>
    <col min="5" max="5" width="20.875" style="1" customWidth="1"/>
    <col min="6" max="6" width="36.625" style="1" customWidth="1"/>
    <col min="7" max="7" width="5.625" style="2" customWidth="1"/>
    <col min="8" max="8" width="10.875" style="2" customWidth="1"/>
    <col min="9" max="9" width="9.75390625" style="2" customWidth="1"/>
    <col min="10" max="10" width="19.25390625" style="2" customWidth="1"/>
    <col min="11" max="14" width="0" style="2" hidden="1" customWidth="1"/>
    <col min="15" max="15" width="6.875" style="1" customWidth="1"/>
    <col min="16" max="16" width="0" style="3" hidden="1" customWidth="1"/>
    <col min="17" max="24" width="0" style="5" hidden="1" customWidth="1"/>
    <col min="25" max="16384" width="11.375" style="5" customWidth="1"/>
  </cols>
  <sheetData>
    <row r="2" spans="1:16" s="15" customFormat="1" ht="30">
      <c r="A2" s="6" t="s">
        <v>0</v>
      </c>
      <c r="B2" s="7"/>
      <c r="C2" s="7"/>
      <c r="D2" s="7"/>
      <c r="E2" s="7"/>
      <c r="F2" s="7"/>
      <c r="G2" s="8"/>
      <c r="H2" s="8"/>
      <c r="I2" s="9"/>
      <c r="J2" s="10"/>
      <c r="K2" s="9"/>
      <c r="L2" s="8"/>
      <c r="M2" s="11"/>
      <c r="N2" s="11"/>
      <c r="O2" s="12"/>
      <c r="P2" s="13"/>
    </row>
    <row r="3" spans="1:12" ht="11.25" customHeight="1">
      <c r="A3" s="6"/>
      <c r="B3" s="7"/>
      <c r="C3" s="7"/>
      <c r="D3" s="7"/>
      <c r="E3" s="7"/>
      <c r="F3" s="7"/>
      <c r="G3" s="8"/>
      <c r="H3" s="8"/>
      <c r="I3" s="9"/>
      <c r="J3" s="10"/>
      <c r="K3" s="9"/>
      <c r="L3" s="8"/>
    </row>
    <row r="4" spans="1:17" s="23" customFormat="1" ht="20.25">
      <c r="A4" s="16"/>
      <c r="B4" s="16"/>
      <c r="C4" s="16"/>
      <c r="D4" s="16"/>
      <c r="E4" s="16"/>
      <c r="F4" s="17"/>
      <c r="G4" s="17" t="s">
        <v>383</v>
      </c>
      <c r="H4" s="20"/>
      <c r="I4" s="78"/>
      <c r="J4" s="18"/>
      <c r="K4" s="19"/>
      <c r="L4" s="16"/>
      <c r="M4" s="16"/>
      <c r="N4" s="20"/>
      <c r="O4" s="21"/>
      <c r="P4" s="22"/>
      <c r="Q4" s="16"/>
    </row>
    <row r="5" spans="1:16" s="33" customFormat="1" ht="18">
      <c r="A5" s="24" t="str">
        <f>"Start: 27. März 2011, 13:30 Uhr, 1+ 6 Runden, 40.500 m, Starter gesamt: "&amp;COUNT(C8:C283)</f>
        <v>Start: 27. März 2011, 13:30 Uhr, 1+ 6 Runden, 40.500 m, Starter gesamt: 112</v>
      </c>
      <c r="B5" s="25"/>
      <c r="C5" s="25"/>
      <c r="D5" s="25"/>
      <c r="E5" s="25"/>
      <c r="F5" s="25"/>
      <c r="G5" s="26"/>
      <c r="H5" s="26"/>
      <c r="I5" s="27"/>
      <c r="J5" s="28"/>
      <c r="K5" s="27"/>
      <c r="L5" s="25"/>
      <c r="M5" s="29"/>
      <c r="N5" s="29"/>
      <c r="O5" s="30"/>
      <c r="P5" s="31"/>
    </row>
    <row r="6" spans="1:16" s="39" customFormat="1" ht="12.75">
      <c r="A6" s="34" t="s">
        <v>384</v>
      </c>
      <c r="B6" s="34"/>
      <c r="C6" s="34"/>
      <c r="D6" s="34"/>
      <c r="E6" s="34"/>
      <c r="F6" s="34"/>
      <c r="G6" s="35"/>
      <c r="H6" s="35"/>
      <c r="I6" s="36"/>
      <c r="J6" s="37"/>
      <c r="K6" s="36"/>
      <c r="L6" s="34"/>
      <c r="M6" s="2"/>
      <c r="N6" s="2"/>
      <c r="O6" s="1"/>
      <c r="P6" s="3"/>
    </row>
    <row r="7" spans="1:23" s="49" customFormat="1" ht="27" customHeight="1">
      <c r="A7" s="40" t="s">
        <v>2</v>
      </c>
      <c r="B7" s="41" t="s">
        <v>3</v>
      </c>
      <c r="C7" s="41" t="s">
        <v>4</v>
      </c>
      <c r="D7" s="42" t="s">
        <v>5</v>
      </c>
      <c r="E7" s="43" t="s">
        <v>6</v>
      </c>
      <c r="F7" s="43" t="s">
        <v>7</v>
      </c>
      <c r="G7" s="43" t="s">
        <v>8</v>
      </c>
      <c r="H7" s="44" t="s">
        <v>9</v>
      </c>
      <c r="I7" s="44" t="s">
        <v>10</v>
      </c>
      <c r="J7" s="45" t="s">
        <v>11</v>
      </c>
      <c r="K7" s="46" t="s">
        <v>12</v>
      </c>
      <c r="L7" s="47" t="s">
        <v>13</v>
      </c>
      <c r="M7" s="41" t="s">
        <v>14</v>
      </c>
      <c r="N7" s="44" t="s">
        <v>385</v>
      </c>
      <c r="O7" s="44" t="s">
        <v>386</v>
      </c>
      <c r="P7" s="44" t="s">
        <v>21</v>
      </c>
      <c r="Q7" s="44" t="s">
        <v>387</v>
      </c>
      <c r="R7" s="48" t="s">
        <v>21</v>
      </c>
      <c r="S7" s="44" t="s">
        <v>20</v>
      </c>
      <c r="T7" s="48" t="s">
        <v>21</v>
      </c>
      <c r="U7" s="48" t="s">
        <v>23</v>
      </c>
      <c r="V7" s="48" t="s">
        <v>21</v>
      </c>
      <c r="W7" s="48" t="s">
        <v>23</v>
      </c>
    </row>
    <row r="8" spans="1:17" s="57" customFormat="1" ht="12.75">
      <c r="A8" s="50"/>
      <c r="B8" s="50">
        <v>1</v>
      </c>
      <c r="C8" s="60">
        <v>2</v>
      </c>
      <c r="D8" s="53" t="s">
        <v>388</v>
      </c>
      <c r="E8" s="60" t="s">
        <v>389</v>
      </c>
      <c r="F8" s="60" t="s">
        <v>390</v>
      </c>
      <c r="G8" s="62" t="s">
        <v>36</v>
      </c>
      <c r="H8" s="62" t="s">
        <v>391</v>
      </c>
      <c r="I8" s="53">
        <v>1</v>
      </c>
      <c r="J8" s="55">
        <v>0.07071347392098518</v>
      </c>
      <c r="K8" s="74">
        <v>480</v>
      </c>
      <c r="L8" s="75">
        <v>0.07071342592098517</v>
      </c>
      <c r="M8" s="62">
        <v>6</v>
      </c>
      <c r="N8" s="75"/>
      <c r="O8" s="75"/>
      <c r="P8" s="75"/>
      <c r="Q8" s="58"/>
    </row>
    <row r="9" spans="1:17" s="57" customFormat="1" ht="12.75">
      <c r="A9" s="50"/>
      <c r="B9" s="64">
        <v>2</v>
      </c>
      <c r="C9" s="57">
        <v>10</v>
      </c>
      <c r="D9" s="53" t="s">
        <v>392</v>
      </c>
      <c r="E9" s="57" t="s">
        <v>393</v>
      </c>
      <c r="F9" s="57" t="s">
        <v>394</v>
      </c>
      <c r="G9" s="58" t="s">
        <v>144</v>
      </c>
      <c r="H9" s="62" t="s">
        <v>391</v>
      </c>
      <c r="I9" s="53">
        <v>2</v>
      </c>
      <c r="J9" s="55">
        <v>0.07077331208389338</v>
      </c>
      <c r="K9" s="65">
        <v>482</v>
      </c>
      <c r="L9" s="64">
        <v>0.07077326388389338</v>
      </c>
      <c r="M9" s="58">
        <v>6</v>
      </c>
      <c r="N9" s="66"/>
      <c r="O9" s="66"/>
      <c r="P9" s="66"/>
      <c r="Q9" s="58"/>
    </row>
    <row r="10" spans="1:17" s="52" customFormat="1" ht="12.75">
      <c r="A10" s="51"/>
      <c r="B10" s="51">
        <v>3</v>
      </c>
      <c r="C10" s="52">
        <v>3</v>
      </c>
      <c r="D10" s="53" t="s">
        <v>395</v>
      </c>
      <c r="E10" s="52" t="s">
        <v>396</v>
      </c>
      <c r="F10" s="52" t="s">
        <v>397</v>
      </c>
      <c r="G10" s="53" t="s">
        <v>36</v>
      </c>
      <c r="H10" s="53" t="s">
        <v>391</v>
      </c>
      <c r="I10" s="53">
        <v>3</v>
      </c>
      <c r="J10" s="55">
        <v>0.07105363656252403</v>
      </c>
      <c r="K10" s="53">
        <v>486</v>
      </c>
      <c r="L10" s="53">
        <v>0.07105358796252403</v>
      </c>
      <c r="M10" s="4">
        <v>6</v>
      </c>
      <c r="N10" s="4"/>
      <c r="O10" s="4"/>
      <c r="P10" s="4"/>
      <c r="Q10" s="53"/>
    </row>
    <row r="11" spans="1:17" s="57" customFormat="1" ht="12.75">
      <c r="A11" s="50"/>
      <c r="B11" s="50">
        <v>4</v>
      </c>
      <c r="C11" s="60">
        <v>11</v>
      </c>
      <c r="D11" s="53" t="s">
        <v>398</v>
      </c>
      <c r="E11" s="60" t="s">
        <v>399</v>
      </c>
      <c r="F11" s="60" t="s">
        <v>400</v>
      </c>
      <c r="G11" s="62" t="s">
        <v>104</v>
      </c>
      <c r="H11" s="62" t="s">
        <v>391</v>
      </c>
      <c r="I11" s="53">
        <v>4</v>
      </c>
      <c r="J11" s="55">
        <v>0.07107481721524553</v>
      </c>
      <c r="K11" s="74">
        <v>487</v>
      </c>
      <c r="L11" s="75">
        <v>0.07107476851524552</v>
      </c>
      <c r="M11" s="62">
        <v>6</v>
      </c>
      <c r="N11" s="75"/>
      <c r="O11" s="75"/>
      <c r="P11" s="75"/>
      <c r="Q11" s="58"/>
    </row>
    <row r="12" spans="1:17" s="52" customFormat="1" ht="12.75">
      <c r="A12" s="51"/>
      <c r="B12" s="51">
        <v>5</v>
      </c>
      <c r="C12" s="52">
        <v>1</v>
      </c>
      <c r="D12" s="53" t="s">
        <v>401</v>
      </c>
      <c r="E12" s="52" t="s">
        <v>402</v>
      </c>
      <c r="F12" s="52" t="s">
        <v>403</v>
      </c>
      <c r="G12" s="53" t="s">
        <v>186</v>
      </c>
      <c r="H12" s="53" t="s">
        <v>391</v>
      </c>
      <c r="I12" s="53">
        <v>5</v>
      </c>
      <c r="J12" s="55">
        <v>0.07109669231446554</v>
      </c>
      <c r="K12" s="55">
        <v>488</v>
      </c>
      <c r="L12" s="56">
        <v>0.07109664351446554</v>
      </c>
      <c r="M12" s="4">
        <v>6</v>
      </c>
      <c r="N12" s="4"/>
      <c r="O12" s="4"/>
      <c r="P12" s="4"/>
      <c r="Q12" s="53"/>
    </row>
    <row r="13" spans="1:17" s="57" customFormat="1" ht="12.75">
      <c r="A13" s="50"/>
      <c r="B13" s="50">
        <v>6</v>
      </c>
      <c r="C13" s="60">
        <v>5</v>
      </c>
      <c r="D13" s="53" t="s">
        <v>404</v>
      </c>
      <c r="E13" s="60" t="s">
        <v>405</v>
      </c>
      <c r="F13" s="60" t="s">
        <v>406</v>
      </c>
      <c r="G13" s="62" t="s">
        <v>144</v>
      </c>
      <c r="H13" s="62" t="s">
        <v>391</v>
      </c>
      <c r="I13" s="53">
        <v>6</v>
      </c>
      <c r="J13" s="55">
        <v>0.07149414641751</v>
      </c>
      <c r="K13" s="74">
        <v>492</v>
      </c>
      <c r="L13" s="75">
        <v>0.07149409721750999</v>
      </c>
      <c r="M13" s="62">
        <v>6</v>
      </c>
      <c r="N13" s="75"/>
      <c r="O13" s="75"/>
      <c r="P13" s="75"/>
      <c r="Q13" s="58"/>
    </row>
    <row r="14" spans="1:17" s="57" customFormat="1" ht="12.75">
      <c r="A14" s="50"/>
      <c r="B14" s="50">
        <v>7</v>
      </c>
      <c r="C14" s="60">
        <v>7</v>
      </c>
      <c r="D14" s="53" t="s">
        <v>407</v>
      </c>
      <c r="E14" s="60" t="s">
        <v>408</v>
      </c>
      <c r="F14" s="60" t="s">
        <v>400</v>
      </c>
      <c r="G14" s="62" t="s">
        <v>104</v>
      </c>
      <c r="H14" s="62" t="s">
        <v>391</v>
      </c>
      <c r="I14" s="53">
        <v>7</v>
      </c>
      <c r="J14" s="55">
        <v>0.07239403117794418</v>
      </c>
      <c r="K14" s="74">
        <v>497</v>
      </c>
      <c r="L14" s="75">
        <v>0.07239398147794418</v>
      </c>
      <c r="M14" s="62">
        <v>6</v>
      </c>
      <c r="N14" s="75"/>
      <c r="O14" s="75"/>
      <c r="P14" s="75"/>
      <c r="Q14" s="58"/>
    </row>
    <row r="15" spans="1:17" s="57" customFormat="1" ht="12.75">
      <c r="A15" s="50"/>
      <c r="B15" s="50">
        <v>8</v>
      </c>
      <c r="C15" s="60">
        <v>44</v>
      </c>
      <c r="D15" s="53" t="s">
        <v>409</v>
      </c>
      <c r="E15" s="60" t="s">
        <v>410</v>
      </c>
      <c r="F15" s="60" t="s">
        <v>411</v>
      </c>
      <c r="G15" s="62" t="s">
        <v>36</v>
      </c>
      <c r="H15" s="62" t="s">
        <v>391</v>
      </c>
      <c r="I15" s="53">
        <v>8</v>
      </c>
      <c r="J15" s="55">
        <v>0.07251243405669726</v>
      </c>
      <c r="K15" s="74">
        <v>498</v>
      </c>
      <c r="L15" s="75">
        <v>0.07251238425669726</v>
      </c>
      <c r="M15" s="62">
        <v>6</v>
      </c>
      <c r="N15" s="75"/>
      <c r="O15" s="75"/>
      <c r="P15" s="75"/>
      <c r="Q15" s="58"/>
    </row>
    <row r="16" spans="1:17" s="57" customFormat="1" ht="12.75">
      <c r="A16" s="50"/>
      <c r="B16" s="50">
        <v>9</v>
      </c>
      <c r="C16" s="60">
        <v>9</v>
      </c>
      <c r="D16" s="53" t="s">
        <v>412</v>
      </c>
      <c r="E16" s="60" t="s">
        <v>413</v>
      </c>
      <c r="F16" s="60" t="s">
        <v>411</v>
      </c>
      <c r="G16" s="62" t="s">
        <v>36</v>
      </c>
      <c r="H16" s="62" t="s">
        <v>391</v>
      </c>
      <c r="I16" s="53">
        <v>9</v>
      </c>
      <c r="J16" s="55">
        <v>0.07252609156569653</v>
      </c>
      <c r="K16" s="74">
        <v>499</v>
      </c>
      <c r="L16" s="75">
        <v>0.07252604166569654</v>
      </c>
      <c r="M16" s="62">
        <v>6</v>
      </c>
      <c r="N16" s="75"/>
      <c r="O16" s="75"/>
      <c r="P16" s="75"/>
      <c r="Q16" s="58"/>
    </row>
    <row r="17" spans="1:17" s="57" customFormat="1" ht="12.75">
      <c r="A17" s="50"/>
      <c r="B17" s="50">
        <v>10</v>
      </c>
      <c r="C17" s="60">
        <v>15</v>
      </c>
      <c r="D17" s="53" t="s">
        <v>414</v>
      </c>
      <c r="E17" s="60" t="s">
        <v>415</v>
      </c>
      <c r="F17" s="60" t="s">
        <v>416</v>
      </c>
      <c r="G17" s="62" t="s">
        <v>36</v>
      </c>
      <c r="H17" s="62" t="s">
        <v>391</v>
      </c>
      <c r="I17" s="53">
        <v>10</v>
      </c>
      <c r="J17" s="55">
        <v>0.07273129999483116</v>
      </c>
      <c r="K17" s="74">
        <v>500</v>
      </c>
      <c r="L17" s="75">
        <v>0.07273124999483116</v>
      </c>
      <c r="M17" s="62">
        <v>6</v>
      </c>
      <c r="N17" s="75"/>
      <c r="O17" s="75"/>
      <c r="P17" s="75"/>
      <c r="Q17" s="58"/>
    </row>
    <row r="18" spans="1:17" s="57" customFormat="1" ht="12.75">
      <c r="A18" s="50"/>
      <c r="B18" s="50">
        <v>11</v>
      </c>
      <c r="C18" s="60">
        <v>14</v>
      </c>
      <c r="D18" s="53" t="s">
        <v>417</v>
      </c>
      <c r="E18" s="60" t="s">
        <v>418</v>
      </c>
      <c r="F18" s="60" t="s">
        <v>419</v>
      </c>
      <c r="G18" s="62" t="s">
        <v>58</v>
      </c>
      <c r="H18" s="62" t="s">
        <v>391</v>
      </c>
      <c r="I18" s="53">
        <v>11</v>
      </c>
      <c r="J18" s="55">
        <v>0.07316116141140344</v>
      </c>
      <c r="K18" s="74">
        <v>503</v>
      </c>
      <c r="L18" s="75">
        <v>0.07316111111140344</v>
      </c>
      <c r="M18" s="62">
        <v>6</v>
      </c>
      <c r="N18" s="75"/>
      <c r="O18" s="75"/>
      <c r="P18" s="75"/>
      <c r="Q18" s="58"/>
    </row>
    <row r="19" spans="1:17" s="57" customFormat="1" ht="12.75">
      <c r="A19" s="50"/>
      <c r="B19" s="50">
        <v>12</v>
      </c>
      <c r="C19" s="60">
        <v>28</v>
      </c>
      <c r="D19" s="53" t="s">
        <v>420</v>
      </c>
      <c r="E19" s="60" t="s">
        <v>421</v>
      </c>
      <c r="F19" s="60" t="s">
        <v>35</v>
      </c>
      <c r="G19" s="62" t="s">
        <v>36</v>
      </c>
      <c r="H19" s="62" t="s">
        <v>391</v>
      </c>
      <c r="I19" s="53">
        <v>12</v>
      </c>
      <c r="J19" s="55">
        <v>0.0732984300260669</v>
      </c>
      <c r="K19" s="74">
        <v>504</v>
      </c>
      <c r="L19" s="75">
        <v>0.07329837962606689</v>
      </c>
      <c r="M19" s="62">
        <v>6</v>
      </c>
      <c r="N19" s="75" t="s">
        <v>422</v>
      </c>
      <c r="O19" s="75">
        <v>1</v>
      </c>
      <c r="P19" s="75"/>
      <c r="Q19" s="58"/>
    </row>
    <row r="20" spans="1:17" s="57" customFormat="1" ht="12.75">
      <c r="A20" s="50"/>
      <c r="B20" s="50">
        <v>13</v>
      </c>
      <c r="C20" s="60">
        <v>27</v>
      </c>
      <c r="D20" s="53" t="s">
        <v>423</v>
      </c>
      <c r="E20" s="60" t="s">
        <v>424</v>
      </c>
      <c r="F20" s="60" t="s">
        <v>416</v>
      </c>
      <c r="G20" s="62" t="s">
        <v>36</v>
      </c>
      <c r="H20" s="62" t="s">
        <v>391</v>
      </c>
      <c r="I20" s="53">
        <v>13</v>
      </c>
      <c r="J20" s="55">
        <v>0.07343697179506962</v>
      </c>
      <c r="K20" s="74">
        <v>505</v>
      </c>
      <c r="L20" s="75">
        <v>0.07343692129506962</v>
      </c>
      <c r="M20" s="62">
        <v>6</v>
      </c>
      <c r="N20" s="75"/>
      <c r="O20" s="75"/>
      <c r="P20" s="75"/>
      <c r="Q20" s="58"/>
    </row>
    <row r="21" spans="1:17" s="57" customFormat="1" ht="12.75">
      <c r="A21" s="50"/>
      <c r="B21" s="50">
        <v>14</v>
      </c>
      <c r="C21" s="60">
        <v>6</v>
      </c>
      <c r="D21" s="53" t="s">
        <v>425</v>
      </c>
      <c r="E21" s="60" t="s">
        <v>426</v>
      </c>
      <c r="F21" s="60" t="s">
        <v>123</v>
      </c>
      <c r="G21" s="62" t="s">
        <v>27</v>
      </c>
      <c r="H21" s="62" t="s">
        <v>391</v>
      </c>
      <c r="I21" s="53">
        <v>14</v>
      </c>
      <c r="J21" s="55">
        <v>0.07358523577867196</v>
      </c>
      <c r="K21" s="74">
        <v>506</v>
      </c>
      <c r="L21" s="75">
        <v>0.07358518517867196</v>
      </c>
      <c r="M21" s="62">
        <v>6</v>
      </c>
      <c r="N21" s="75"/>
      <c r="O21" s="75"/>
      <c r="P21" s="75"/>
      <c r="Q21" s="58"/>
    </row>
    <row r="22" spans="1:17" s="57" customFormat="1" ht="12.75">
      <c r="A22" s="50"/>
      <c r="B22" s="50">
        <v>15</v>
      </c>
      <c r="C22" s="60">
        <v>8</v>
      </c>
      <c r="D22" s="53" t="s">
        <v>427</v>
      </c>
      <c r="E22" s="60" t="s">
        <v>428</v>
      </c>
      <c r="F22" s="60" t="s">
        <v>429</v>
      </c>
      <c r="G22" s="62" t="s">
        <v>62</v>
      </c>
      <c r="H22" s="62" t="s">
        <v>391</v>
      </c>
      <c r="I22" s="53">
        <v>15</v>
      </c>
      <c r="J22" s="55">
        <v>0.07359484236188976</v>
      </c>
      <c r="K22" s="74">
        <v>507</v>
      </c>
      <c r="L22" s="75">
        <v>0.07359479166188976</v>
      </c>
      <c r="M22" s="62">
        <v>6</v>
      </c>
      <c r="N22" s="75" t="s">
        <v>422</v>
      </c>
      <c r="O22" s="75">
        <v>2</v>
      </c>
      <c r="P22" s="75"/>
      <c r="Q22" s="58"/>
    </row>
    <row r="23" spans="1:17" s="57" customFormat="1" ht="12.75">
      <c r="A23" s="50"/>
      <c r="B23" s="50">
        <v>16</v>
      </c>
      <c r="C23" s="60">
        <v>81</v>
      </c>
      <c r="D23" s="53" t="s">
        <v>430</v>
      </c>
      <c r="E23" s="60" t="s">
        <v>431</v>
      </c>
      <c r="F23" s="60" t="s">
        <v>432</v>
      </c>
      <c r="G23" s="62" t="s">
        <v>186</v>
      </c>
      <c r="H23" s="62" t="s">
        <v>391</v>
      </c>
      <c r="I23" s="53">
        <v>16</v>
      </c>
      <c r="J23" s="55">
        <v>0.07362030542498423</v>
      </c>
      <c r="K23" s="74">
        <v>508</v>
      </c>
      <c r="L23" s="75">
        <v>0.07362025462498423</v>
      </c>
      <c r="M23" s="62">
        <v>6</v>
      </c>
      <c r="N23" s="75"/>
      <c r="O23" s="75"/>
      <c r="P23" s="75"/>
      <c r="Q23" s="58"/>
    </row>
    <row r="24" spans="1:17" s="57" customFormat="1" ht="12.75">
      <c r="A24" s="50"/>
      <c r="B24" s="50">
        <v>17</v>
      </c>
      <c r="C24" s="60">
        <v>12</v>
      </c>
      <c r="D24" s="53" t="s">
        <v>433</v>
      </c>
      <c r="E24" s="60" t="s">
        <v>434</v>
      </c>
      <c r="F24" s="60" t="s">
        <v>411</v>
      </c>
      <c r="G24" s="62" t="s">
        <v>36</v>
      </c>
      <c r="H24" s="62" t="s">
        <v>391</v>
      </c>
      <c r="I24" s="53">
        <v>17</v>
      </c>
      <c r="J24" s="55">
        <v>0.07409380089406283</v>
      </c>
      <c r="K24" s="74">
        <v>509</v>
      </c>
      <c r="L24" s="75">
        <v>0.07409374999406282</v>
      </c>
      <c r="M24" s="62">
        <v>6</v>
      </c>
      <c r="N24" s="75"/>
      <c r="O24" s="75"/>
      <c r="P24" s="75"/>
      <c r="Q24" s="58"/>
    </row>
    <row r="25" spans="1:17" s="57" customFormat="1" ht="12.75">
      <c r="A25" s="50"/>
      <c r="B25" s="50">
        <v>18</v>
      </c>
      <c r="C25" s="60">
        <v>19</v>
      </c>
      <c r="D25" s="53" t="s">
        <v>435</v>
      </c>
      <c r="E25" s="60" t="s">
        <v>436</v>
      </c>
      <c r="F25" s="60" t="s">
        <v>437</v>
      </c>
      <c r="G25" s="62" t="s">
        <v>36</v>
      </c>
      <c r="H25" s="62" t="s">
        <v>391</v>
      </c>
      <c r="I25" s="53">
        <v>18</v>
      </c>
      <c r="J25" s="55">
        <v>0.07476093073004829</v>
      </c>
      <c r="K25" s="74">
        <v>511</v>
      </c>
      <c r="L25" s="75">
        <v>0.0747608796300483</v>
      </c>
      <c r="M25" s="62">
        <v>6</v>
      </c>
      <c r="N25" s="75"/>
      <c r="O25" s="75"/>
      <c r="P25" s="75"/>
      <c r="Q25" s="58"/>
    </row>
    <row r="26" spans="1:17" s="57" customFormat="1" ht="12.75">
      <c r="A26" s="50"/>
      <c r="B26" s="50">
        <v>19</v>
      </c>
      <c r="C26" s="60">
        <v>22</v>
      </c>
      <c r="D26" s="53" t="s">
        <v>438</v>
      </c>
      <c r="E26" s="60" t="s">
        <v>439</v>
      </c>
      <c r="F26" s="60" t="s">
        <v>440</v>
      </c>
      <c r="G26" s="62" t="s">
        <v>324</v>
      </c>
      <c r="H26" s="62" t="s">
        <v>391</v>
      </c>
      <c r="I26" s="53">
        <v>19</v>
      </c>
      <c r="J26" s="55">
        <v>0.07493234286720994</v>
      </c>
      <c r="K26" s="74">
        <v>512</v>
      </c>
      <c r="L26" s="75">
        <v>0.07493229166720994</v>
      </c>
      <c r="M26" s="62">
        <v>6</v>
      </c>
      <c r="N26" s="75"/>
      <c r="O26" s="75"/>
      <c r="P26" s="75"/>
      <c r="Q26" s="58"/>
    </row>
    <row r="27" spans="1:17" s="57" customFormat="1" ht="12.75">
      <c r="A27" s="50"/>
      <c r="B27" s="50">
        <v>20</v>
      </c>
      <c r="C27" s="60">
        <v>23</v>
      </c>
      <c r="D27" s="53" t="s">
        <v>441</v>
      </c>
      <c r="E27" s="60" t="s">
        <v>442</v>
      </c>
      <c r="F27" s="60" t="s">
        <v>123</v>
      </c>
      <c r="G27" s="62" t="s">
        <v>27</v>
      </c>
      <c r="H27" s="62" t="s">
        <v>391</v>
      </c>
      <c r="I27" s="53">
        <v>20</v>
      </c>
      <c r="J27" s="55">
        <v>0.07494681055408955</v>
      </c>
      <c r="K27" s="74">
        <v>513</v>
      </c>
      <c r="L27" s="75">
        <v>0.07494675925408956</v>
      </c>
      <c r="M27" s="62">
        <v>6</v>
      </c>
      <c r="N27" s="75"/>
      <c r="O27" s="75"/>
      <c r="P27" s="75"/>
      <c r="Q27" s="58"/>
    </row>
    <row r="28" spans="1:17" s="57" customFormat="1" ht="12.75">
      <c r="A28" s="50"/>
      <c r="B28" s="50">
        <v>21</v>
      </c>
      <c r="C28" s="60">
        <v>37</v>
      </c>
      <c r="D28" s="53" t="s">
        <v>443</v>
      </c>
      <c r="E28" s="60" t="s">
        <v>444</v>
      </c>
      <c r="F28" s="60" t="s">
        <v>437</v>
      </c>
      <c r="G28" s="62" t="s">
        <v>36</v>
      </c>
      <c r="H28" s="62" t="s">
        <v>391</v>
      </c>
      <c r="I28" s="53">
        <v>21</v>
      </c>
      <c r="J28" s="55">
        <v>0.07507076899027895</v>
      </c>
      <c r="K28" s="74">
        <v>514</v>
      </c>
      <c r="L28" s="75">
        <v>0.07507071759027895</v>
      </c>
      <c r="M28" s="62">
        <v>6</v>
      </c>
      <c r="N28" s="75" t="s">
        <v>422</v>
      </c>
      <c r="O28" s="75">
        <v>3</v>
      </c>
      <c r="P28" s="75"/>
      <c r="Q28" s="58"/>
    </row>
    <row r="29" spans="1:17" s="57" customFormat="1" ht="12.75">
      <c r="A29" s="50"/>
      <c r="B29" s="50">
        <v>22</v>
      </c>
      <c r="C29" s="60">
        <v>41</v>
      </c>
      <c r="D29" s="53" t="s">
        <v>445</v>
      </c>
      <c r="E29" s="60" t="s">
        <v>446</v>
      </c>
      <c r="F29" s="60" t="s">
        <v>68</v>
      </c>
      <c r="G29" s="62" t="s">
        <v>27</v>
      </c>
      <c r="H29" s="62" t="s">
        <v>391</v>
      </c>
      <c r="I29" s="53">
        <v>22</v>
      </c>
      <c r="J29" s="55">
        <v>0.07511255149515712</v>
      </c>
      <c r="K29" s="74">
        <v>515</v>
      </c>
      <c r="L29" s="75">
        <v>0.07511249999515712</v>
      </c>
      <c r="M29" s="62">
        <v>6</v>
      </c>
      <c r="N29" s="75"/>
      <c r="O29" s="75"/>
      <c r="P29" s="75"/>
      <c r="Q29" s="58"/>
    </row>
    <row r="30" spans="1:17" s="57" customFormat="1" ht="12.75">
      <c r="A30" s="50"/>
      <c r="B30" s="50">
        <v>23</v>
      </c>
      <c r="C30" s="60">
        <v>49</v>
      </c>
      <c r="D30" s="53" t="s">
        <v>447</v>
      </c>
      <c r="E30" s="60" t="s">
        <v>448</v>
      </c>
      <c r="F30" s="60" t="s">
        <v>35</v>
      </c>
      <c r="G30" s="62" t="s">
        <v>36</v>
      </c>
      <c r="H30" s="62" t="s">
        <v>391</v>
      </c>
      <c r="I30" s="53">
        <v>23</v>
      </c>
      <c r="J30" s="55">
        <v>0.0753293341010714</v>
      </c>
      <c r="K30" s="74">
        <v>517</v>
      </c>
      <c r="L30" s="75">
        <v>0.0753292824010714</v>
      </c>
      <c r="M30" s="62">
        <v>6</v>
      </c>
      <c r="N30" s="75"/>
      <c r="O30" s="75"/>
      <c r="P30" s="75"/>
      <c r="Q30" s="58"/>
    </row>
    <row r="31" spans="1:17" s="57" customFormat="1" ht="12.75">
      <c r="A31" s="50"/>
      <c r="B31" s="50">
        <v>24</v>
      </c>
      <c r="C31" s="60">
        <v>43</v>
      </c>
      <c r="D31" s="53" t="s">
        <v>449</v>
      </c>
      <c r="E31" s="60" t="s">
        <v>450</v>
      </c>
      <c r="F31" s="60" t="s">
        <v>65</v>
      </c>
      <c r="G31" s="62" t="s">
        <v>27</v>
      </c>
      <c r="H31" s="62" t="s">
        <v>391</v>
      </c>
      <c r="I31" s="53">
        <v>24</v>
      </c>
      <c r="J31" s="55">
        <v>0.0753348897585077</v>
      </c>
      <c r="K31" s="74">
        <v>518</v>
      </c>
      <c r="L31" s="75">
        <v>0.0753348379585077</v>
      </c>
      <c r="M31" s="62">
        <v>6</v>
      </c>
      <c r="N31" s="75" t="s">
        <v>422</v>
      </c>
      <c r="O31" s="75">
        <v>4</v>
      </c>
      <c r="P31" s="75"/>
      <c r="Q31" s="58"/>
    </row>
    <row r="32" spans="1:17" s="57" customFormat="1" ht="12.75">
      <c r="A32" s="50"/>
      <c r="B32" s="50">
        <v>25</v>
      </c>
      <c r="C32" s="60">
        <v>48</v>
      </c>
      <c r="D32" s="53" t="s">
        <v>451</v>
      </c>
      <c r="E32" s="60" t="s">
        <v>452</v>
      </c>
      <c r="F32" s="60" t="s">
        <v>35</v>
      </c>
      <c r="G32" s="62" t="s">
        <v>36</v>
      </c>
      <c r="H32" s="62" t="s">
        <v>391</v>
      </c>
      <c r="I32" s="53">
        <v>25</v>
      </c>
      <c r="J32" s="55">
        <v>0.07555572319020347</v>
      </c>
      <c r="K32" s="74">
        <v>519</v>
      </c>
      <c r="L32" s="75">
        <v>0.07555567129020346</v>
      </c>
      <c r="M32" s="62">
        <v>6</v>
      </c>
      <c r="N32" s="75" t="s">
        <v>422</v>
      </c>
      <c r="O32" s="75">
        <v>5</v>
      </c>
      <c r="P32" s="75"/>
      <c r="Q32" s="58"/>
    </row>
    <row r="33" spans="1:17" s="57" customFormat="1" ht="12.75">
      <c r="A33" s="50"/>
      <c r="B33" s="50">
        <v>26</v>
      </c>
      <c r="C33" s="60">
        <v>4</v>
      </c>
      <c r="D33" s="53" t="s">
        <v>453</v>
      </c>
      <c r="E33" s="60" t="s">
        <v>454</v>
      </c>
      <c r="F33" s="60" t="s">
        <v>455</v>
      </c>
      <c r="G33" s="62" t="s">
        <v>27</v>
      </c>
      <c r="H33" s="62" t="s">
        <v>391</v>
      </c>
      <c r="I33" s="53">
        <v>26</v>
      </c>
      <c r="J33" s="55">
        <v>0.07558245940763722</v>
      </c>
      <c r="K33" s="74">
        <v>520</v>
      </c>
      <c r="L33" s="75">
        <v>0.07558240740763722</v>
      </c>
      <c r="M33" s="62">
        <v>6</v>
      </c>
      <c r="N33" s="75" t="s">
        <v>422</v>
      </c>
      <c r="O33" s="75">
        <v>6</v>
      </c>
      <c r="P33" s="75"/>
      <c r="Q33" s="58"/>
    </row>
    <row r="34" spans="1:17" s="57" customFormat="1" ht="12.75">
      <c r="A34" s="50"/>
      <c r="B34" s="50">
        <v>27</v>
      </c>
      <c r="C34" s="60">
        <v>40</v>
      </c>
      <c r="D34" s="53" t="s">
        <v>456</v>
      </c>
      <c r="E34" s="60" t="s">
        <v>457</v>
      </c>
      <c r="F34" s="60" t="s">
        <v>31</v>
      </c>
      <c r="G34" s="62" t="s">
        <v>144</v>
      </c>
      <c r="H34" s="62" t="s">
        <v>391</v>
      </c>
      <c r="I34" s="53">
        <v>27</v>
      </c>
      <c r="J34" s="55">
        <v>0.07560549191526279</v>
      </c>
      <c r="K34" s="74">
        <v>521</v>
      </c>
      <c r="L34" s="75">
        <v>0.0756054398152628</v>
      </c>
      <c r="M34" s="62">
        <v>6</v>
      </c>
      <c r="N34" s="75"/>
      <c r="O34" s="75"/>
      <c r="P34" s="75"/>
      <c r="Q34" s="58"/>
    </row>
    <row r="35" spans="1:17" s="57" customFormat="1" ht="12.75">
      <c r="A35" s="50"/>
      <c r="B35" s="50">
        <v>28</v>
      </c>
      <c r="C35" s="60">
        <v>30</v>
      </c>
      <c r="D35" s="53" t="s">
        <v>458</v>
      </c>
      <c r="E35" s="60" t="s">
        <v>459</v>
      </c>
      <c r="F35" s="60" t="s">
        <v>460</v>
      </c>
      <c r="G35" s="62" t="s">
        <v>36</v>
      </c>
      <c r="H35" s="62" t="s">
        <v>391</v>
      </c>
      <c r="I35" s="53">
        <v>28</v>
      </c>
      <c r="J35" s="55">
        <v>0.07564472812601432</v>
      </c>
      <c r="K35" s="74">
        <v>522</v>
      </c>
      <c r="L35" s="75">
        <v>0.07564467592601432</v>
      </c>
      <c r="M35" s="62">
        <v>6</v>
      </c>
      <c r="N35" s="75"/>
      <c r="O35" s="75"/>
      <c r="P35" s="75"/>
      <c r="Q35" s="58"/>
    </row>
    <row r="36" spans="1:17" s="57" customFormat="1" ht="12.75">
      <c r="A36" s="50"/>
      <c r="B36" s="50">
        <v>29</v>
      </c>
      <c r="C36" s="60">
        <v>18</v>
      </c>
      <c r="D36" s="53" t="s">
        <v>461</v>
      </c>
      <c r="E36" s="60" t="s">
        <v>462</v>
      </c>
      <c r="F36" s="60" t="s">
        <v>463</v>
      </c>
      <c r="G36" s="62" t="s">
        <v>58</v>
      </c>
      <c r="H36" s="62" t="s">
        <v>391</v>
      </c>
      <c r="I36" s="53">
        <v>29</v>
      </c>
      <c r="J36" s="55">
        <v>0.07587678851124047</v>
      </c>
      <c r="K36" s="74">
        <v>524</v>
      </c>
      <c r="L36" s="75">
        <v>0.07587673611124046</v>
      </c>
      <c r="M36" s="62">
        <v>6</v>
      </c>
      <c r="N36" s="75"/>
      <c r="O36" s="75"/>
      <c r="P36" s="75"/>
      <c r="Q36" s="58"/>
    </row>
    <row r="37" spans="1:17" s="57" customFormat="1" ht="12.75">
      <c r="A37" s="50"/>
      <c r="B37" s="50">
        <v>30</v>
      </c>
      <c r="C37" s="60">
        <v>17</v>
      </c>
      <c r="D37" s="53" t="s">
        <v>464</v>
      </c>
      <c r="E37" s="60" t="s">
        <v>465</v>
      </c>
      <c r="F37" s="60" t="s">
        <v>123</v>
      </c>
      <c r="G37" s="62" t="s">
        <v>27</v>
      </c>
      <c r="H37" s="62" t="s">
        <v>391</v>
      </c>
      <c r="I37" s="53">
        <v>30</v>
      </c>
      <c r="J37" s="55">
        <v>0.07639831638913207</v>
      </c>
      <c r="K37" s="74">
        <v>525</v>
      </c>
      <c r="L37" s="75">
        <v>0.07639826388913207</v>
      </c>
      <c r="M37" s="62">
        <v>6</v>
      </c>
      <c r="N37" s="75" t="s">
        <v>422</v>
      </c>
      <c r="O37" s="75">
        <v>7</v>
      </c>
      <c r="P37" s="75"/>
      <c r="Q37" s="58"/>
    </row>
    <row r="38" spans="1:17" s="57" customFormat="1" ht="12.75">
      <c r="A38" s="50"/>
      <c r="B38" s="50">
        <v>31</v>
      </c>
      <c r="C38" s="60">
        <v>26</v>
      </c>
      <c r="D38" s="53" t="s">
        <v>466</v>
      </c>
      <c r="E38" s="60" t="s">
        <v>467</v>
      </c>
      <c r="F38" s="60" t="s">
        <v>440</v>
      </c>
      <c r="G38" s="62" t="s">
        <v>324</v>
      </c>
      <c r="H38" s="62" t="s">
        <v>391</v>
      </c>
      <c r="I38" s="53">
        <v>31</v>
      </c>
      <c r="J38" s="55">
        <v>0.07641278407601168</v>
      </c>
      <c r="K38" s="74">
        <v>526</v>
      </c>
      <c r="L38" s="75">
        <v>0.07641273147601169</v>
      </c>
      <c r="M38" s="62">
        <v>6</v>
      </c>
      <c r="N38" s="75"/>
      <c r="O38" s="75"/>
      <c r="P38" s="75"/>
      <c r="Q38" s="58"/>
    </row>
    <row r="39" spans="1:17" s="57" customFormat="1" ht="12.75">
      <c r="A39" s="50"/>
      <c r="B39" s="50">
        <v>32</v>
      </c>
      <c r="C39" s="60">
        <v>25</v>
      </c>
      <c r="D39" s="53" t="s">
        <v>468</v>
      </c>
      <c r="E39" s="60" t="s">
        <v>469</v>
      </c>
      <c r="F39" s="60" t="s">
        <v>397</v>
      </c>
      <c r="G39" s="62" t="s">
        <v>36</v>
      </c>
      <c r="H39" s="62" t="s">
        <v>391</v>
      </c>
      <c r="I39" s="53">
        <v>32</v>
      </c>
      <c r="J39" s="55">
        <v>0.07646776102798211</v>
      </c>
      <c r="K39" s="74">
        <v>527</v>
      </c>
      <c r="L39" s="75">
        <v>0.07646770832798211</v>
      </c>
      <c r="M39" s="62">
        <v>6</v>
      </c>
      <c r="N39" s="75"/>
      <c r="O39" s="75"/>
      <c r="P39" s="75"/>
      <c r="Q39" s="58"/>
    </row>
    <row r="40" spans="1:17" s="57" customFormat="1" ht="12.75">
      <c r="A40" s="50"/>
      <c r="B40" s="50">
        <v>33</v>
      </c>
      <c r="C40" s="60">
        <v>72</v>
      </c>
      <c r="D40" s="53" t="s">
        <v>470</v>
      </c>
      <c r="E40" s="60" t="s">
        <v>471</v>
      </c>
      <c r="F40" s="60" t="s">
        <v>472</v>
      </c>
      <c r="G40" s="62" t="s">
        <v>27</v>
      </c>
      <c r="H40" s="62" t="s">
        <v>391</v>
      </c>
      <c r="I40" s="53">
        <v>33</v>
      </c>
      <c r="J40" s="55">
        <v>0.07647968242801102</v>
      </c>
      <c r="K40" s="74">
        <v>528</v>
      </c>
      <c r="L40" s="75">
        <v>0.07647962962801103</v>
      </c>
      <c r="M40" s="62">
        <v>6</v>
      </c>
      <c r="N40" s="75"/>
      <c r="O40" s="75"/>
      <c r="P40" s="75"/>
      <c r="Q40" s="58"/>
    </row>
    <row r="41" spans="1:17" s="57" customFormat="1" ht="12.75">
      <c r="A41" s="50"/>
      <c r="B41" s="50">
        <v>34</v>
      </c>
      <c r="C41" s="60">
        <v>66</v>
      </c>
      <c r="D41" s="53" t="s">
        <v>473</v>
      </c>
      <c r="E41" s="60" t="s">
        <v>474</v>
      </c>
      <c r="F41" s="60" t="s">
        <v>475</v>
      </c>
      <c r="G41" s="62" t="s">
        <v>324</v>
      </c>
      <c r="H41" s="62" t="s">
        <v>391</v>
      </c>
      <c r="I41" s="53">
        <v>34</v>
      </c>
      <c r="J41" s="55">
        <v>0.07649924271041993</v>
      </c>
      <c r="K41" s="74">
        <v>529</v>
      </c>
      <c r="L41" s="75">
        <v>0.07649918981041992</v>
      </c>
      <c r="M41" s="62">
        <v>6</v>
      </c>
      <c r="N41" s="75"/>
      <c r="O41" s="75"/>
      <c r="P41" s="75"/>
      <c r="Q41" s="58"/>
    </row>
    <row r="42" spans="1:17" s="57" customFormat="1" ht="12.75">
      <c r="A42" s="50"/>
      <c r="B42" s="50">
        <v>35</v>
      </c>
      <c r="C42" s="60">
        <v>13</v>
      </c>
      <c r="D42" s="53" t="s">
        <v>476</v>
      </c>
      <c r="E42" s="60" t="s">
        <v>477</v>
      </c>
      <c r="F42" s="60" t="s">
        <v>127</v>
      </c>
      <c r="G42" s="62" t="s">
        <v>50</v>
      </c>
      <c r="H42" s="62" t="s">
        <v>391</v>
      </c>
      <c r="I42" s="53">
        <v>35</v>
      </c>
      <c r="J42" s="55">
        <v>0.0765986641073289</v>
      </c>
      <c r="K42" s="74">
        <v>530</v>
      </c>
      <c r="L42" s="75">
        <v>0.0765986111073289</v>
      </c>
      <c r="M42" s="62">
        <v>6</v>
      </c>
      <c r="N42" s="75"/>
      <c r="O42" s="75"/>
      <c r="P42" s="75"/>
      <c r="Q42" s="58"/>
    </row>
    <row r="43" spans="1:17" s="57" customFormat="1" ht="12.75">
      <c r="A43" s="50"/>
      <c r="B43" s="50">
        <v>36</v>
      </c>
      <c r="C43" s="60">
        <v>32</v>
      </c>
      <c r="D43" s="53" t="s">
        <v>478</v>
      </c>
      <c r="E43" s="60" t="s">
        <v>479</v>
      </c>
      <c r="F43" s="60" t="s">
        <v>44</v>
      </c>
      <c r="G43" s="62" t="s">
        <v>32</v>
      </c>
      <c r="H43" s="62" t="s">
        <v>391</v>
      </c>
      <c r="I43" s="53">
        <v>36</v>
      </c>
      <c r="J43" s="55">
        <v>0.0767824605064265</v>
      </c>
      <c r="K43" s="74">
        <v>531</v>
      </c>
      <c r="L43" s="75">
        <v>0.0767824074064265</v>
      </c>
      <c r="M43" s="62">
        <v>6</v>
      </c>
      <c r="N43" s="75"/>
      <c r="O43" s="75"/>
      <c r="P43" s="75"/>
      <c r="Q43" s="58"/>
    </row>
    <row r="44" spans="1:17" s="57" customFormat="1" ht="12.75">
      <c r="A44" s="50"/>
      <c r="B44" s="50">
        <v>37</v>
      </c>
      <c r="C44" s="60">
        <v>50</v>
      </c>
      <c r="D44" s="53" t="s">
        <v>480</v>
      </c>
      <c r="E44" s="60" t="s">
        <v>481</v>
      </c>
      <c r="F44" s="60" t="s">
        <v>482</v>
      </c>
      <c r="G44" s="62" t="s">
        <v>186</v>
      </c>
      <c r="H44" s="62" t="s">
        <v>391</v>
      </c>
      <c r="I44" s="53">
        <v>37</v>
      </c>
      <c r="J44" s="55">
        <v>0.07678859486442761</v>
      </c>
      <c r="K44" s="74">
        <v>532</v>
      </c>
      <c r="L44" s="75">
        <v>0.07678854166442761</v>
      </c>
      <c r="M44" s="62">
        <v>6</v>
      </c>
      <c r="N44" s="75" t="s">
        <v>422</v>
      </c>
      <c r="O44" s="75">
        <v>8</v>
      </c>
      <c r="P44" s="75"/>
      <c r="Q44" s="58"/>
    </row>
    <row r="45" spans="1:17" s="57" customFormat="1" ht="12.75">
      <c r="A45" s="50"/>
      <c r="B45" s="50">
        <v>38</v>
      </c>
      <c r="C45" s="60">
        <v>42</v>
      </c>
      <c r="D45" s="53" t="s">
        <v>483</v>
      </c>
      <c r="E45" s="60" t="s">
        <v>484</v>
      </c>
      <c r="F45" s="60" t="s">
        <v>397</v>
      </c>
      <c r="G45" s="62" t="s">
        <v>36</v>
      </c>
      <c r="H45" s="62" t="s">
        <v>391</v>
      </c>
      <c r="I45" s="53">
        <v>38</v>
      </c>
      <c r="J45" s="55">
        <v>0.07750560894957828</v>
      </c>
      <c r="K45" s="74">
        <v>534</v>
      </c>
      <c r="L45" s="75">
        <v>0.07750555554957828</v>
      </c>
      <c r="M45" s="62">
        <v>6</v>
      </c>
      <c r="N45" s="75"/>
      <c r="O45" s="75"/>
      <c r="P45" s="75"/>
      <c r="Q45" s="58"/>
    </row>
    <row r="46" spans="1:17" s="57" customFormat="1" ht="12.75">
      <c r="A46" s="50"/>
      <c r="B46" s="50">
        <v>39</v>
      </c>
      <c r="C46" s="60">
        <v>31</v>
      </c>
      <c r="D46" s="53" t="s">
        <v>485</v>
      </c>
      <c r="E46" s="60" t="s">
        <v>486</v>
      </c>
      <c r="F46" s="60" t="s">
        <v>437</v>
      </c>
      <c r="G46" s="62" t="s">
        <v>36</v>
      </c>
      <c r="H46" s="62" t="s">
        <v>391</v>
      </c>
      <c r="I46" s="53">
        <v>39</v>
      </c>
      <c r="J46" s="55">
        <v>0.0776363961902673</v>
      </c>
      <c r="K46" s="74">
        <v>536</v>
      </c>
      <c r="L46" s="75">
        <v>0.0776363425902673</v>
      </c>
      <c r="M46" s="62">
        <v>6</v>
      </c>
      <c r="N46" s="75" t="s">
        <v>422</v>
      </c>
      <c r="O46" s="75">
        <v>9</v>
      </c>
      <c r="P46" s="75"/>
      <c r="Q46" s="58"/>
    </row>
    <row r="47" spans="1:17" s="57" customFormat="1" ht="12.75">
      <c r="A47" s="50"/>
      <c r="B47" s="50">
        <v>40</v>
      </c>
      <c r="C47" s="60">
        <v>24</v>
      </c>
      <c r="D47" s="53" t="s">
        <v>487</v>
      </c>
      <c r="E47" s="60" t="s">
        <v>488</v>
      </c>
      <c r="F47" s="60" t="s">
        <v>419</v>
      </c>
      <c r="G47" s="62" t="s">
        <v>58</v>
      </c>
      <c r="H47" s="62" t="s">
        <v>391</v>
      </c>
      <c r="I47" s="53">
        <v>40</v>
      </c>
      <c r="J47" s="55">
        <v>0.07810225276968996</v>
      </c>
      <c r="K47" s="74">
        <v>537</v>
      </c>
      <c r="L47" s="75">
        <v>0.07810219906968996</v>
      </c>
      <c r="M47" s="62">
        <v>6</v>
      </c>
      <c r="N47" s="75" t="s">
        <v>422</v>
      </c>
      <c r="O47" s="75">
        <v>10</v>
      </c>
      <c r="P47" s="75"/>
      <c r="Q47" s="58"/>
    </row>
    <row r="48" spans="1:17" s="57" customFormat="1" ht="12.75">
      <c r="A48" s="50"/>
      <c r="B48" s="50">
        <v>41</v>
      </c>
      <c r="C48" s="60">
        <v>46</v>
      </c>
      <c r="D48" s="53" t="s">
        <v>489</v>
      </c>
      <c r="E48" s="60" t="s">
        <v>490</v>
      </c>
      <c r="F48" s="60" t="s">
        <v>491</v>
      </c>
      <c r="G48" s="62" t="s">
        <v>324</v>
      </c>
      <c r="H48" s="62" t="s">
        <v>391</v>
      </c>
      <c r="I48" s="53">
        <v>41</v>
      </c>
      <c r="J48" s="55">
        <v>0.07822574824397231</v>
      </c>
      <c r="K48" s="74">
        <v>538</v>
      </c>
      <c r="L48" s="75">
        <v>0.07822569444397232</v>
      </c>
      <c r="M48" s="62">
        <v>6</v>
      </c>
      <c r="N48" s="75" t="s">
        <v>422</v>
      </c>
      <c r="O48" s="75">
        <v>11</v>
      </c>
      <c r="P48" s="75"/>
      <c r="Q48" s="58"/>
    </row>
    <row r="49" spans="1:17" s="57" customFormat="1" ht="12.75">
      <c r="A49" s="50"/>
      <c r="B49" s="50">
        <v>42</v>
      </c>
      <c r="C49" s="60">
        <v>38</v>
      </c>
      <c r="D49" s="53" t="s">
        <v>492</v>
      </c>
      <c r="E49" s="60" t="s">
        <v>493</v>
      </c>
      <c r="F49" s="60" t="s">
        <v>170</v>
      </c>
      <c r="G49" s="62" t="s">
        <v>32</v>
      </c>
      <c r="H49" s="62" t="s">
        <v>391</v>
      </c>
      <c r="I49" s="53">
        <v>42</v>
      </c>
      <c r="J49" s="55">
        <v>0.07875873465270984</v>
      </c>
      <c r="K49" s="74">
        <v>541</v>
      </c>
      <c r="L49" s="75">
        <v>0.07875868055270985</v>
      </c>
      <c r="M49" s="62">
        <v>6</v>
      </c>
      <c r="N49" s="75"/>
      <c r="O49" s="75"/>
      <c r="P49" s="75"/>
      <c r="Q49" s="58"/>
    </row>
    <row r="50" spans="1:17" s="57" customFormat="1" ht="12.75">
      <c r="A50" s="50"/>
      <c r="B50" s="50">
        <v>43</v>
      </c>
      <c r="C50" s="60">
        <v>45</v>
      </c>
      <c r="D50" s="53" t="s">
        <v>494</v>
      </c>
      <c r="E50" s="60" t="s">
        <v>495</v>
      </c>
      <c r="F50" s="60" t="s">
        <v>496</v>
      </c>
      <c r="G50" s="62" t="s">
        <v>58</v>
      </c>
      <c r="H50" s="62" t="s">
        <v>391</v>
      </c>
      <c r="I50" s="53">
        <v>43</v>
      </c>
      <c r="J50" s="55">
        <v>0.07876486901071096</v>
      </c>
      <c r="K50" s="74">
        <v>542</v>
      </c>
      <c r="L50" s="75">
        <v>0.07876481481071096</v>
      </c>
      <c r="M50" s="62">
        <v>6</v>
      </c>
      <c r="N50" s="75" t="s">
        <v>422</v>
      </c>
      <c r="O50" s="75">
        <v>12</v>
      </c>
      <c r="P50" s="75"/>
      <c r="Q50" s="58"/>
    </row>
    <row r="51" spans="1:17" s="52" customFormat="1" ht="12.75">
      <c r="A51" s="51"/>
      <c r="B51" s="51">
        <v>44</v>
      </c>
      <c r="C51" s="52">
        <v>52</v>
      </c>
      <c r="D51" s="53" t="s">
        <v>497</v>
      </c>
      <c r="E51" s="52" t="s">
        <v>498</v>
      </c>
      <c r="F51" s="52" t="s">
        <v>65</v>
      </c>
      <c r="G51" s="53" t="s">
        <v>27</v>
      </c>
      <c r="H51" s="53" t="s">
        <v>391</v>
      </c>
      <c r="I51" s="53">
        <v>44</v>
      </c>
      <c r="J51" s="55">
        <v>0.07888327188946404</v>
      </c>
      <c r="K51" s="55">
        <v>543</v>
      </c>
      <c r="L51" s="56">
        <v>0.07888321758946404</v>
      </c>
      <c r="M51" s="4">
        <v>6</v>
      </c>
      <c r="N51" s="4" t="s">
        <v>422</v>
      </c>
      <c r="O51" s="4">
        <v>13</v>
      </c>
      <c r="P51" s="4"/>
      <c r="Q51" s="53"/>
    </row>
    <row r="52" spans="2:17" s="52" customFormat="1" ht="12.75">
      <c r="B52" s="52">
        <v>45</v>
      </c>
      <c r="C52" s="52">
        <v>39</v>
      </c>
      <c r="D52" s="53" t="s">
        <v>499</v>
      </c>
      <c r="E52" s="52" t="s">
        <v>500</v>
      </c>
      <c r="F52" s="52" t="s">
        <v>501</v>
      </c>
      <c r="G52" s="53" t="s">
        <v>75</v>
      </c>
      <c r="H52" s="53" t="s">
        <v>391</v>
      </c>
      <c r="I52" s="53">
        <v>45</v>
      </c>
      <c r="J52" s="55">
        <v>0.07889473032030997</v>
      </c>
      <c r="K52" s="53">
        <v>544</v>
      </c>
      <c r="L52" s="53">
        <v>0.07889467592030996</v>
      </c>
      <c r="M52" s="4">
        <v>6</v>
      </c>
      <c r="N52" s="4" t="s">
        <v>422</v>
      </c>
      <c r="O52" s="4">
        <v>14</v>
      </c>
      <c r="P52" s="4"/>
      <c r="Q52" s="53"/>
    </row>
    <row r="53" spans="2:17" s="52" customFormat="1" ht="12.75">
      <c r="B53" s="52">
        <v>46</v>
      </c>
      <c r="C53" s="52">
        <v>83</v>
      </c>
      <c r="D53" s="53" t="s">
        <v>502</v>
      </c>
      <c r="E53" s="52" t="s">
        <v>503</v>
      </c>
      <c r="F53" s="52" t="s">
        <v>475</v>
      </c>
      <c r="G53" s="53" t="s">
        <v>324</v>
      </c>
      <c r="H53" s="53" t="s">
        <v>391</v>
      </c>
      <c r="I53" s="53">
        <v>46</v>
      </c>
      <c r="J53" s="55">
        <v>0.07891151283127666</v>
      </c>
      <c r="K53" s="53">
        <v>545</v>
      </c>
      <c r="L53" s="53">
        <v>0.07891145833127666</v>
      </c>
      <c r="M53" s="4">
        <v>6</v>
      </c>
      <c r="N53" s="4"/>
      <c r="O53" s="4"/>
      <c r="P53" s="4"/>
      <c r="Q53" s="53"/>
    </row>
    <row r="54" spans="2:17" s="52" customFormat="1" ht="12.75">
      <c r="B54" s="52">
        <v>47</v>
      </c>
      <c r="C54" s="52">
        <v>88</v>
      </c>
      <c r="D54" s="53" t="s">
        <v>504</v>
      </c>
      <c r="E54" s="52" t="s">
        <v>505</v>
      </c>
      <c r="F54" s="52" t="s">
        <v>506</v>
      </c>
      <c r="G54" s="53" t="s">
        <v>27</v>
      </c>
      <c r="H54" s="53" t="s">
        <v>391</v>
      </c>
      <c r="I54" s="53">
        <v>47</v>
      </c>
      <c r="J54" s="55">
        <v>0.07934137414057299</v>
      </c>
      <c r="K54" s="53">
        <v>547</v>
      </c>
      <c r="L54" s="53">
        <v>0.07934131944057299</v>
      </c>
      <c r="M54" s="4">
        <v>6</v>
      </c>
      <c r="N54" s="4"/>
      <c r="O54" s="4"/>
      <c r="P54" s="4"/>
      <c r="Q54" s="53"/>
    </row>
    <row r="55" spans="2:17" s="52" customFormat="1" ht="12.75">
      <c r="B55" s="52">
        <v>48</v>
      </c>
      <c r="C55" s="52">
        <v>60</v>
      </c>
      <c r="D55" s="53" t="s">
        <v>507</v>
      </c>
      <c r="E55" s="52" t="s">
        <v>508</v>
      </c>
      <c r="F55" s="52" t="s">
        <v>147</v>
      </c>
      <c r="G55" s="53" t="s">
        <v>144</v>
      </c>
      <c r="H55" s="53" t="s">
        <v>391</v>
      </c>
      <c r="I55" s="53">
        <v>48</v>
      </c>
      <c r="J55" s="55">
        <v>0.07940109646482342</v>
      </c>
      <c r="K55" s="53">
        <v>548</v>
      </c>
      <c r="L55" s="53">
        <v>0.07940104166482342</v>
      </c>
      <c r="M55" s="4">
        <v>6</v>
      </c>
      <c r="N55" s="4"/>
      <c r="O55" s="4"/>
      <c r="P55" s="4"/>
      <c r="Q55" s="53"/>
    </row>
    <row r="56" spans="2:17" s="52" customFormat="1" ht="12.75">
      <c r="B56" s="52">
        <v>49</v>
      </c>
      <c r="C56" s="52">
        <v>63</v>
      </c>
      <c r="D56" s="53" t="s">
        <v>509</v>
      </c>
      <c r="E56" s="52" t="s">
        <v>510</v>
      </c>
      <c r="F56" s="52" t="s">
        <v>71</v>
      </c>
      <c r="G56" s="53" t="s">
        <v>36</v>
      </c>
      <c r="H56" s="53" t="s">
        <v>391</v>
      </c>
      <c r="I56" s="53">
        <v>49</v>
      </c>
      <c r="J56" s="55">
        <v>0.07940699933823304</v>
      </c>
      <c r="K56" s="53">
        <v>549</v>
      </c>
      <c r="L56" s="53">
        <v>0.07940694443823304</v>
      </c>
      <c r="M56" s="4">
        <v>6</v>
      </c>
      <c r="N56" s="4"/>
      <c r="O56" s="4"/>
      <c r="P56" s="4"/>
      <c r="Q56" s="53"/>
    </row>
    <row r="57" spans="2:17" s="52" customFormat="1" ht="12.75">
      <c r="B57" s="52">
        <v>50</v>
      </c>
      <c r="C57" s="52">
        <v>91</v>
      </c>
      <c r="D57" s="53" t="s">
        <v>511</v>
      </c>
      <c r="E57" s="52" t="s">
        <v>512</v>
      </c>
      <c r="F57" s="52" t="s">
        <v>366</v>
      </c>
      <c r="G57" s="53" t="s">
        <v>36</v>
      </c>
      <c r="H57" s="53" t="s">
        <v>391</v>
      </c>
      <c r="I57" s="53">
        <v>50</v>
      </c>
      <c r="J57" s="55">
        <v>0.07942748555173196</v>
      </c>
      <c r="K57" s="53">
        <v>550</v>
      </c>
      <c r="L57" s="53">
        <v>0.07942743055173196</v>
      </c>
      <c r="M57" s="4">
        <v>6</v>
      </c>
      <c r="N57" s="4"/>
      <c r="O57" s="4"/>
      <c r="P57" s="4"/>
      <c r="Q57" s="53"/>
    </row>
    <row r="58" spans="2:17" s="52" customFormat="1" ht="12.75">
      <c r="B58" s="52">
        <v>51</v>
      </c>
      <c r="C58" s="52">
        <v>29</v>
      </c>
      <c r="D58" s="53" t="s">
        <v>513</v>
      </c>
      <c r="E58" s="52" t="s">
        <v>514</v>
      </c>
      <c r="F58" s="52" t="s">
        <v>515</v>
      </c>
      <c r="G58" s="53" t="s">
        <v>32</v>
      </c>
      <c r="H58" s="53" t="s">
        <v>391</v>
      </c>
      <c r="I58" s="53">
        <v>51</v>
      </c>
      <c r="J58" s="55">
        <v>0.07964044861645624</v>
      </c>
      <c r="K58" s="53">
        <v>551</v>
      </c>
      <c r="L58" s="53">
        <v>0.07964039351645624</v>
      </c>
      <c r="M58" s="4">
        <v>6</v>
      </c>
      <c r="N58" s="4"/>
      <c r="O58" s="4"/>
      <c r="P58" s="4"/>
      <c r="Q58" s="53"/>
    </row>
    <row r="59" spans="2:17" s="52" customFormat="1" ht="12.75">
      <c r="B59" s="52">
        <v>52</v>
      </c>
      <c r="C59" s="52">
        <v>53</v>
      </c>
      <c r="D59" s="53" t="s">
        <v>516</v>
      </c>
      <c r="E59" s="52" t="s">
        <v>517</v>
      </c>
      <c r="F59" s="52" t="s">
        <v>518</v>
      </c>
      <c r="G59" s="53" t="s">
        <v>87</v>
      </c>
      <c r="H59" s="53" t="s">
        <v>391</v>
      </c>
      <c r="I59" s="53">
        <v>52</v>
      </c>
      <c r="J59" s="55">
        <v>0.07977887463952525</v>
      </c>
      <c r="K59" s="53">
        <v>552</v>
      </c>
      <c r="L59" s="53">
        <v>0.07977881943952525</v>
      </c>
      <c r="M59" s="4">
        <v>6</v>
      </c>
      <c r="N59" s="4" t="s">
        <v>422</v>
      </c>
      <c r="O59" s="4">
        <v>15</v>
      </c>
      <c r="P59" s="4"/>
      <c r="Q59" s="53"/>
    </row>
    <row r="60" spans="2:17" s="52" customFormat="1" ht="12.75">
      <c r="B60" s="52">
        <v>53</v>
      </c>
      <c r="C60" s="52">
        <v>92</v>
      </c>
      <c r="D60" s="53" t="s">
        <v>519</v>
      </c>
      <c r="E60" s="52" t="s">
        <v>520</v>
      </c>
      <c r="F60" s="52" t="s">
        <v>250</v>
      </c>
      <c r="G60" s="53" t="s">
        <v>104</v>
      </c>
      <c r="H60" s="53" t="s">
        <v>391</v>
      </c>
      <c r="I60" s="53">
        <v>53</v>
      </c>
      <c r="J60" s="55">
        <v>0.08014091178028412</v>
      </c>
      <c r="K60" s="53">
        <v>553</v>
      </c>
      <c r="L60" s="53">
        <v>0.08014085648028413</v>
      </c>
      <c r="M60" s="4">
        <v>6</v>
      </c>
      <c r="N60" s="4"/>
      <c r="O60" s="4"/>
      <c r="P60" s="4"/>
      <c r="Q60" s="53"/>
    </row>
    <row r="61" spans="2:17" s="52" customFormat="1" ht="12.75">
      <c r="B61" s="52">
        <v>54</v>
      </c>
      <c r="C61" s="52">
        <v>59</v>
      </c>
      <c r="D61" s="53" t="s">
        <v>521</v>
      </c>
      <c r="E61" s="52" t="s">
        <v>522</v>
      </c>
      <c r="F61" s="52" t="s">
        <v>482</v>
      </c>
      <c r="G61" s="53" t="s">
        <v>186</v>
      </c>
      <c r="H61" s="53" t="s">
        <v>391</v>
      </c>
      <c r="I61" s="53">
        <v>54</v>
      </c>
      <c r="J61" s="55">
        <v>0.08024230077075498</v>
      </c>
      <c r="K61" s="53">
        <v>554</v>
      </c>
      <c r="L61" s="53">
        <v>0.08024224537075497</v>
      </c>
      <c r="M61" s="4">
        <v>6</v>
      </c>
      <c r="N61" s="4" t="s">
        <v>422</v>
      </c>
      <c r="O61" s="4">
        <v>16</v>
      </c>
      <c r="P61" s="4"/>
      <c r="Q61" s="53"/>
    </row>
    <row r="62" spans="2:17" s="52" customFormat="1" ht="12.75">
      <c r="B62" s="52">
        <v>55</v>
      </c>
      <c r="C62" s="52">
        <v>35</v>
      </c>
      <c r="D62" s="53" t="s">
        <v>523</v>
      </c>
      <c r="E62" s="52" t="s">
        <v>524</v>
      </c>
      <c r="F62" s="52" t="s">
        <v>44</v>
      </c>
      <c r="G62" s="53" t="s">
        <v>32</v>
      </c>
      <c r="H62" s="53" t="s">
        <v>391</v>
      </c>
      <c r="I62" s="53">
        <v>55</v>
      </c>
      <c r="J62" s="55">
        <v>0.08035121290494802</v>
      </c>
      <c r="K62" s="53">
        <v>555</v>
      </c>
      <c r="L62" s="53">
        <v>0.08035115740494803</v>
      </c>
      <c r="M62" s="4">
        <v>6</v>
      </c>
      <c r="N62" s="4"/>
      <c r="O62" s="4"/>
      <c r="P62" s="4"/>
      <c r="Q62" s="53"/>
    </row>
    <row r="63" spans="2:17" s="52" customFormat="1" ht="12.75">
      <c r="B63" s="52">
        <v>56</v>
      </c>
      <c r="C63" s="52">
        <v>55</v>
      </c>
      <c r="D63" s="53" t="s">
        <v>525</v>
      </c>
      <c r="E63" s="52" t="s">
        <v>526</v>
      </c>
      <c r="F63" s="52" t="s">
        <v>527</v>
      </c>
      <c r="G63" s="53" t="s">
        <v>186</v>
      </c>
      <c r="H63" s="53" t="s">
        <v>391</v>
      </c>
      <c r="I63" s="53">
        <v>56</v>
      </c>
      <c r="J63" s="55">
        <v>0.08053639828976672</v>
      </c>
      <c r="K63" s="53">
        <v>557</v>
      </c>
      <c r="L63" s="53">
        <v>0.08053634258976672</v>
      </c>
      <c r="M63" s="4">
        <v>6</v>
      </c>
      <c r="N63" s="4"/>
      <c r="O63" s="4"/>
      <c r="P63" s="4"/>
      <c r="Q63" s="53"/>
    </row>
    <row r="64" spans="2:17" s="52" customFormat="1" ht="12.75">
      <c r="B64" s="52">
        <v>57</v>
      </c>
      <c r="C64" s="52">
        <v>65</v>
      </c>
      <c r="D64" s="53" t="s">
        <v>528</v>
      </c>
      <c r="E64" s="52" t="s">
        <v>529</v>
      </c>
      <c r="F64" s="52" t="s">
        <v>530</v>
      </c>
      <c r="G64" s="53" t="s">
        <v>186</v>
      </c>
      <c r="H64" s="53" t="s">
        <v>391</v>
      </c>
      <c r="I64" s="53">
        <v>57</v>
      </c>
      <c r="J64" s="55">
        <v>0.08065410672202127</v>
      </c>
      <c r="K64" s="53">
        <v>558</v>
      </c>
      <c r="L64" s="53">
        <v>0.08065405092202127</v>
      </c>
      <c r="M64" s="4">
        <v>6</v>
      </c>
      <c r="N64" s="4"/>
      <c r="O64" s="4"/>
      <c r="P64" s="4"/>
      <c r="Q64" s="53"/>
    </row>
    <row r="65" spans="2:17" s="52" customFormat="1" ht="12.75">
      <c r="B65" s="52">
        <v>58</v>
      </c>
      <c r="C65" s="52">
        <v>78</v>
      </c>
      <c r="D65" s="53" t="s">
        <v>531</v>
      </c>
      <c r="E65" s="52" t="s">
        <v>532</v>
      </c>
      <c r="F65" s="52" t="s">
        <v>68</v>
      </c>
      <c r="G65" s="53" t="s">
        <v>27</v>
      </c>
      <c r="H65" s="53" t="s">
        <v>391</v>
      </c>
      <c r="I65" s="53">
        <v>58</v>
      </c>
      <c r="J65" s="55">
        <v>0.08077632904196434</v>
      </c>
      <c r="K65" s="53">
        <v>559</v>
      </c>
      <c r="L65" s="53">
        <v>0.08077627314196434</v>
      </c>
      <c r="M65" s="4">
        <v>6</v>
      </c>
      <c r="N65" s="4" t="s">
        <v>422</v>
      </c>
      <c r="O65" s="4">
        <v>17</v>
      </c>
      <c r="P65" s="4"/>
      <c r="Q65" s="53"/>
    </row>
    <row r="66" spans="2:17" s="52" customFormat="1" ht="12.75">
      <c r="B66" s="52">
        <v>59</v>
      </c>
      <c r="C66" s="52">
        <v>75</v>
      </c>
      <c r="D66" s="53" t="s">
        <v>533</v>
      </c>
      <c r="E66" s="52" t="s">
        <v>534</v>
      </c>
      <c r="F66" s="52" t="s">
        <v>68</v>
      </c>
      <c r="G66" s="53" t="s">
        <v>27</v>
      </c>
      <c r="H66" s="53" t="s">
        <v>391</v>
      </c>
      <c r="I66" s="53">
        <v>59</v>
      </c>
      <c r="J66" s="55">
        <v>0.0808006347039292</v>
      </c>
      <c r="K66" s="53">
        <v>560</v>
      </c>
      <c r="L66" s="53">
        <v>0.0808005787039292</v>
      </c>
      <c r="M66" s="4">
        <v>6</v>
      </c>
      <c r="N66" s="4"/>
      <c r="O66" s="4"/>
      <c r="P66" s="4"/>
      <c r="Q66" s="53"/>
    </row>
    <row r="67" spans="2:17" s="52" customFormat="1" ht="12.75">
      <c r="B67" s="52">
        <v>60</v>
      </c>
      <c r="C67" s="52">
        <v>80</v>
      </c>
      <c r="D67" s="53" t="s">
        <v>535</v>
      </c>
      <c r="E67" s="52" t="s">
        <v>536</v>
      </c>
      <c r="F67" s="52" t="s">
        <v>537</v>
      </c>
      <c r="G67" s="53" t="s">
        <v>36</v>
      </c>
      <c r="H67" s="53" t="s">
        <v>391</v>
      </c>
      <c r="I67" s="53">
        <v>60</v>
      </c>
      <c r="J67" s="55">
        <v>0.08106035702312722</v>
      </c>
      <c r="K67" s="53">
        <v>561</v>
      </c>
      <c r="L67" s="53">
        <v>0.08106030092312722</v>
      </c>
      <c r="M67" s="4">
        <v>6</v>
      </c>
      <c r="N67" s="4" t="s">
        <v>422</v>
      </c>
      <c r="O67" s="4">
        <v>18</v>
      </c>
      <c r="P67" s="4"/>
      <c r="Q67" s="53"/>
    </row>
    <row r="68" spans="2:17" s="52" customFormat="1" ht="12.75">
      <c r="B68" s="52">
        <v>61</v>
      </c>
      <c r="C68" s="52">
        <v>67</v>
      </c>
      <c r="D68" s="53" t="s">
        <v>538</v>
      </c>
      <c r="E68" s="52" t="s">
        <v>539</v>
      </c>
      <c r="F68" s="52" t="s">
        <v>540</v>
      </c>
      <c r="G68" s="53" t="s">
        <v>324</v>
      </c>
      <c r="H68" s="53" t="s">
        <v>391</v>
      </c>
      <c r="I68" s="53">
        <v>61</v>
      </c>
      <c r="J68" s="55">
        <v>0.08151382934788988</v>
      </c>
      <c r="K68" s="53">
        <v>562</v>
      </c>
      <c r="L68" s="53">
        <v>0.08151377314788988</v>
      </c>
      <c r="M68" s="4">
        <v>6</v>
      </c>
      <c r="N68" s="4" t="s">
        <v>422</v>
      </c>
      <c r="O68" s="4">
        <v>19</v>
      </c>
      <c r="P68" s="4"/>
      <c r="Q68" s="53"/>
    </row>
    <row r="69" spans="2:17" s="52" customFormat="1" ht="12.75">
      <c r="B69" s="52">
        <v>62</v>
      </c>
      <c r="C69" s="52">
        <v>71</v>
      </c>
      <c r="D69" s="53" t="s">
        <v>541</v>
      </c>
      <c r="E69" s="52" t="s">
        <v>542</v>
      </c>
      <c r="F69" s="52" t="s">
        <v>185</v>
      </c>
      <c r="G69" s="53" t="s">
        <v>186</v>
      </c>
      <c r="H69" s="53" t="s">
        <v>391</v>
      </c>
      <c r="I69" s="53">
        <v>62</v>
      </c>
      <c r="J69" s="55">
        <v>0.08177389889033715</v>
      </c>
      <c r="K69" s="53">
        <v>563</v>
      </c>
      <c r="L69" s="53">
        <v>0.08177384259033715</v>
      </c>
      <c r="M69" s="4">
        <v>6</v>
      </c>
      <c r="N69" s="4" t="s">
        <v>422</v>
      </c>
      <c r="O69" s="4">
        <v>20</v>
      </c>
      <c r="P69" s="4"/>
      <c r="Q69" s="53"/>
    </row>
    <row r="70" spans="2:17" s="52" customFormat="1" ht="12.75">
      <c r="B70" s="52">
        <v>63</v>
      </c>
      <c r="C70" s="52">
        <v>111</v>
      </c>
      <c r="D70" s="53" t="s">
        <v>543</v>
      </c>
      <c r="E70" s="52" t="s">
        <v>544</v>
      </c>
      <c r="F70" s="52" t="s">
        <v>506</v>
      </c>
      <c r="G70" s="53" t="s">
        <v>27</v>
      </c>
      <c r="H70" s="53" t="s">
        <v>391</v>
      </c>
      <c r="I70" s="53">
        <v>63</v>
      </c>
      <c r="J70" s="55">
        <v>0.08226186195357132</v>
      </c>
      <c r="K70" s="53">
        <v>564</v>
      </c>
      <c r="L70" s="53">
        <v>0.08226180555357132</v>
      </c>
      <c r="M70" s="4">
        <v>6</v>
      </c>
      <c r="N70" s="4"/>
      <c r="O70" s="4"/>
      <c r="P70" s="4"/>
      <c r="Q70" s="53"/>
    </row>
    <row r="71" spans="2:17" s="52" customFormat="1" ht="12.75">
      <c r="B71" s="52">
        <v>64</v>
      </c>
      <c r="C71" s="52">
        <v>56</v>
      </c>
      <c r="D71" s="53" t="s">
        <v>545</v>
      </c>
      <c r="E71" s="52" t="s">
        <v>546</v>
      </c>
      <c r="F71" s="52" t="s">
        <v>317</v>
      </c>
      <c r="G71" s="53" t="s">
        <v>50</v>
      </c>
      <c r="H71" s="53" t="s">
        <v>391</v>
      </c>
      <c r="I71" s="53">
        <v>64</v>
      </c>
      <c r="J71" s="55">
        <v>0.08265989445718057</v>
      </c>
      <c r="K71" s="53">
        <v>565</v>
      </c>
      <c r="L71" s="53">
        <v>0.08265983795718057</v>
      </c>
      <c r="M71" s="4">
        <v>6</v>
      </c>
      <c r="N71" s="4"/>
      <c r="O71" s="4"/>
      <c r="P71" s="4"/>
      <c r="Q71" s="53"/>
    </row>
    <row r="72" spans="2:17" s="52" customFormat="1" ht="12.75">
      <c r="B72" s="52">
        <v>65</v>
      </c>
      <c r="C72" s="52">
        <v>70</v>
      </c>
      <c r="D72" s="53" t="s">
        <v>547</v>
      </c>
      <c r="E72" s="52" t="s">
        <v>548</v>
      </c>
      <c r="F72" s="52" t="s">
        <v>549</v>
      </c>
      <c r="G72" s="53" t="s">
        <v>104</v>
      </c>
      <c r="H72" s="53" t="s">
        <v>391</v>
      </c>
      <c r="I72" s="53">
        <v>65</v>
      </c>
      <c r="J72" s="55">
        <v>0.08280017233515367</v>
      </c>
      <c r="K72" s="53">
        <v>566</v>
      </c>
      <c r="L72" s="53">
        <v>0.08280011573515367</v>
      </c>
      <c r="M72" s="4">
        <v>6</v>
      </c>
      <c r="N72" s="4"/>
      <c r="O72" s="4"/>
      <c r="P72" s="4"/>
      <c r="Q72" s="53"/>
    </row>
    <row r="73" spans="2:17" s="52" customFormat="1" ht="12.75">
      <c r="B73" s="52">
        <v>66</v>
      </c>
      <c r="C73" s="52">
        <v>121</v>
      </c>
      <c r="D73" s="53" t="s">
        <v>550</v>
      </c>
      <c r="E73" s="52" t="s">
        <v>551</v>
      </c>
      <c r="F73" s="52" t="s">
        <v>552</v>
      </c>
      <c r="G73" s="53" t="s">
        <v>553</v>
      </c>
      <c r="H73" s="53" t="s">
        <v>391</v>
      </c>
      <c r="I73" s="53">
        <v>66</v>
      </c>
      <c r="J73" s="55">
        <v>0.08320676965950888</v>
      </c>
      <c r="K73" s="53">
        <v>567</v>
      </c>
      <c r="L73" s="53">
        <v>0.08320671295950888</v>
      </c>
      <c r="M73" s="4">
        <v>6</v>
      </c>
      <c r="N73" s="4"/>
      <c r="O73" s="4"/>
      <c r="P73" s="4"/>
      <c r="Q73" s="53"/>
    </row>
    <row r="74" spans="2:17" s="52" customFormat="1" ht="12.75">
      <c r="B74" s="52">
        <v>67</v>
      </c>
      <c r="C74" s="52">
        <v>85</v>
      </c>
      <c r="D74" s="53" t="s">
        <v>554</v>
      </c>
      <c r="E74" s="52" t="s">
        <v>555</v>
      </c>
      <c r="F74" s="52" t="s">
        <v>44</v>
      </c>
      <c r="G74" s="53" t="s">
        <v>32</v>
      </c>
      <c r="H74" s="53" t="s">
        <v>391</v>
      </c>
      <c r="I74" s="53">
        <v>67</v>
      </c>
      <c r="J74" s="55">
        <v>0.08337783457342125</v>
      </c>
      <c r="K74" s="53">
        <v>568</v>
      </c>
      <c r="L74" s="53">
        <v>0.08337777777342126</v>
      </c>
      <c r="M74" s="4">
        <v>6</v>
      </c>
      <c r="N74" s="4"/>
      <c r="O74" s="4"/>
      <c r="P74" s="4"/>
      <c r="Q74" s="53"/>
    </row>
    <row r="75" spans="2:17" s="52" customFormat="1" ht="12.75">
      <c r="B75" s="52">
        <v>68</v>
      </c>
      <c r="C75" s="52">
        <v>82</v>
      </c>
      <c r="D75" s="53" t="s">
        <v>556</v>
      </c>
      <c r="E75" s="52" t="s">
        <v>557</v>
      </c>
      <c r="F75" s="52" t="s">
        <v>416</v>
      </c>
      <c r="G75" s="53" t="s">
        <v>36</v>
      </c>
      <c r="H75" s="53" t="s">
        <v>391</v>
      </c>
      <c r="I75" s="53">
        <v>68</v>
      </c>
      <c r="J75" s="55">
        <v>0.08358431615689517</v>
      </c>
      <c r="K75" s="53">
        <v>569</v>
      </c>
      <c r="L75" s="53">
        <v>0.08358425925689517</v>
      </c>
      <c r="M75" s="4">
        <v>6</v>
      </c>
      <c r="N75" s="4" t="s">
        <v>422</v>
      </c>
      <c r="O75" s="4">
        <v>21</v>
      </c>
      <c r="P75" s="4"/>
      <c r="Q75" s="53"/>
    </row>
    <row r="76" spans="2:17" s="52" customFormat="1" ht="12.75">
      <c r="B76" s="52">
        <v>69</v>
      </c>
      <c r="C76" s="52">
        <v>34</v>
      </c>
      <c r="D76" s="53" t="s">
        <v>558</v>
      </c>
      <c r="E76" s="52" t="s">
        <v>559</v>
      </c>
      <c r="F76" s="52" t="s">
        <v>200</v>
      </c>
      <c r="G76" s="53" t="s">
        <v>201</v>
      </c>
      <c r="H76" s="53" t="s">
        <v>391</v>
      </c>
      <c r="I76" s="53">
        <v>69</v>
      </c>
      <c r="J76" s="55">
        <v>0.08363848292370929</v>
      </c>
      <c r="K76" s="53">
        <v>570</v>
      </c>
      <c r="L76" s="53">
        <v>0.08363842592370929</v>
      </c>
      <c r="M76" s="4">
        <v>6</v>
      </c>
      <c r="N76" s="4" t="s">
        <v>422</v>
      </c>
      <c r="O76" s="4">
        <v>22</v>
      </c>
      <c r="P76" s="4"/>
      <c r="Q76" s="53"/>
    </row>
    <row r="77" spans="2:17" s="52" customFormat="1" ht="12.75">
      <c r="B77" s="52">
        <v>70</v>
      </c>
      <c r="C77" s="52">
        <v>108</v>
      </c>
      <c r="D77" s="53" t="s">
        <v>560</v>
      </c>
      <c r="E77" s="52" t="s">
        <v>561</v>
      </c>
      <c r="F77" s="52" t="s">
        <v>562</v>
      </c>
      <c r="G77" s="53" t="s">
        <v>144</v>
      </c>
      <c r="H77" s="53" t="s">
        <v>391</v>
      </c>
      <c r="I77" s="53">
        <v>70</v>
      </c>
      <c r="J77" s="55">
        <v>0.08366869135908378</v>
      </c>
      <c r="K77" s="53">
        <v>571</v>
      </c>
      <c r="L77" s="53">
        <v>0.08366863425908377</v>
      </c>
      <c r="M77" s="4">
        <v>6</v>
      </c>
      <c r="N77" s="4"/>
      <c r="O77" s="4"/>
      <c r="P77" s="4"/>
      <c r="Q77" s="53"/>
    </row>
    <row r="78" spans="2:17" s="52" customFormat="1" ht="12.75">
      <c r="B78" s="52">
        <v>71</v>
      </c>
      <c r="C78" s="52">
        <v>110</v>
      </c>
      <c r="D78" s="53" t="s">
        <v>563</v>
      </c>
      <c r="E78" s="52" t="s">
        <v>564</v>
      </c>
      <c r="F78" s="52" t="s">
        <v>565</v>
      </c>
      <c r="G78" s="53" t="s">
        <v>324</v>
      </c>
      <c r="H78" s="53" t="s">
        <v>391</v>
      </c>
      <c r="I78" s="53">
        <v>71</v>
      </c>
      <c r="J78" s="55">
        <v>0.08431927016141809</v>
      </c>
      <c r="K78" s="53">
        <v>572</v>
      </c>
      <c r="L78" s="53">
        <v>0.08431921296141809</v>
      </c>
      <c r="M78" s="4">
        <v>6</v>
      </c>
      <c r="N78" s="4" t="s">
        <v>422</v>
      </c>
      <c r="O78" s="4">
        <v>23</v>
      </c>
      <c r="P78" s="4"/>
      <c r="Q78" s="53"/>
    </row>
    <row r="79" spans="2:17" s="52" customFormat="1" ht="12.75">
      <c r="B79" s="52">
        <v>72</v>
      </c>
      <c r="C79" s="52">
        <v>95</v>
      </c>
      <c r="D79" s="53" t="s">
        <v>566</v>
      </c>
      <c r="E79" s="52" t="s">
        <v>567</v>
      </c>
      <c r="F79" s="52" t="s">
        <v>568</v>
      </c>
      <c r="G79" s="53" t="s">
        <v>186</v>
      </c>
      <c r="H79" s="53" t="s">
        <v>391</v>
      </c>
      <c r="I79" s="53">
        <v>72</v>
      </c>
      <c r="J79" s="55" t="s">
        <v>569</v>
      </c>
      <c r="K79" s="53">
        <v>481</v>
      </c>
      <c r="L79" s="53">
        <v>0.07073576388938818</v>
      </c>
      <c r="M79" s="4">
        <v>5</v>
      </c>
      <c r="N79" s="4" t="s">
        <v>422</v>
      </c>
      <c r="O79" s="4">
        <v>24</v>
      </c>
      <c r="P79" s="4"/>
      <c r="Q79" s="53"/>
    </row>
    <row r="80" spans="2:17" s="52" customFormat="1" ht="12.75">
      <c r="B80" s="52">
        <v>73</v>
      </c>
      <c r="C80" s="52">
        <v>89</v>
      </c>
      <c r="D80" s="53" t="s">
        <v>570</v>
      </c>
      <c r="E80" s="52" t="s">
        <v>571</v>
      </c>
      <c r="F80" s="52" t="s">
        <v>189</v>
      </c>
      <c r="G80" s="53" t="s">
        <v>27</v>
      </c>
      <c r="H80" s="53" t="s">
        <v>391</v>
      </c>
      <c r="I80" s="53">
        <v>73</v>
      </c>
      <c r="J80" s="55" t="s">
        <v>572</v>
      </c>
      <c r="K80" s="53">
        <v>483</v>
      </c>
      <c r="L80" s="53">
        <v>0.07082881944370456</v>
      </c>
      <c r="M80" s="4">
        <v>5</v>
      </c>
      <c r="N80" s="4" t="s">
        <v>422</v>
      </c>
      <c r="O80" s="4">
        <v>25</v>
      </c>
      <c r="P80" s="4"/>
      <c r="Q80" s="53"/>
    </row>
    <row r="81" spans="2:17" s="52" customFormat="1" ht="12.75">
      <c r="B81" s="52">
        <v>74</v>
      </c>
      <c r="C81" s="52">
        <v>68</v>
      </c>
      <c r="D81" s="53" t="s">
        <v>573</v>
      </c>
      <c r="E81" s="52" t="s">
        <v>574</v>
      </c>
      <c r="F81" s="52" t="s">
        <v>575</v>
      </c>
      <c r="G81" s="53" t="s">
        <v>36</v>
      </c>
      <c r="H81" s="53" t="s">
        <v>391</v>
      </c>
      <c r="I81" s="53">
        <v>74</v>
      </c>
      <c r="J81" s="55" t="s">
        <v>576</v>
      </c>
      <c r="K81" s="53">
        <v>484</v>
      </c>
      <c r="L81" s="53">
        <v>0.0708913194393972</v>
      </c>
      <c r="M81" s="4">
        <v>5</v>
      </c>
      <c r="N81" s="4" t="s">
        <v>422</v>
      </c>
      <c r="O81" s="4">
        <v>26</v>
      </c>
      <c r="P81" s="4"/>
      <c r="Q81" s="53"/>
    </row>
    <row r="82" spans="2:17" s="52" customFormat="1" ht="12.75">
      <c r="B82" s="52">
        <v>75</v>
      </c>
      <c r="C82" s="52">
        <v>116</v>
      </c>
      <c r="D82" s="53" t="s">
        <v>577</v>
      </c>
      <c r="E82" s="52" t="s">
        <v>578</v>
      </c>
      <c r="F82" s="52" t="s">
        <v>189</v>
      </c>
      <c r="G82" s="53" t="s">
        <v>27</v>
      </c>
      <c r="H82" s="53" t="s">
        <v>391</v>
      </c>
      <c r="I82" s="53">
        <v>75</v>
      </c>
      <c r="J82" s="55" t="s">
        <v>579</v>
      </c>
      <c r="K82" s="53">
        <v>485</v>
      </c>
      <c r="L82" s="53">
        <v>0.07099583333183546</v>
      </c>
      <c r="M82" s="4">
        <v>5</v>
      </c>
      <c r="N82" s="4" t="s">
        <v>422</v>
      </c>
      <c r="O82" s="4">
        <v>27</v>
      </c>
      <c r="P82" s="4"/>
      <c r="Q82" s="53"/>
    </row>
    <row r="83" spans="2:17" s="52" customFormat="1" ht="12.75">
      <c r="B83" s="52">
        <v>76</v>
      </c>
      <c r="C83" s="52">
        <v>124</v>
      </c>
      <c r="D83" s="53" t="s">
        <v>580</v>
      </c>
      <c r="E83" s="52" t="s">
        <v>581</v>
      </c>
      <c r="F83" s="52" t="s">
        <v>35</v>
      </c>
      <c r="G83" s="53" t="s">
        <v>36</v>
      </c>
      <c r="H83" s="53" t="s">
        <v>391</v>
      </c>
      <c r="I83" s="53">
        <v>76</v>
      </c>
      <c r="J83" s="55" t="s">
        <v>582</v>
      </c>
      <c r="K83" s="53">
        <v>489</v>
      </c>
      <c r="L83" s="53">
        <v>0.07121724536409602</v>
      </c>
      <c r="M83" s="4">
        <v>5</v>
      </c>
      <c r="N83" s="4" t="s">
        <v>422</v>
      </c>
      <c r="O83" s="4">
        <v>28</v>
      </c>
      <c r="P83" s="4"/>
      <c r="Q83" s="53"/>
    </row>
    <row r="84" spans="2:17" s="52" customFormat="1" ht="12.75">
      <c r="B84" s="52">
        <v>77</v>
      </c>
      <c r="C84" s="52">
        <v>76</v>
      </c>
      <c r="D84" s="53" t="s">
        <v>583</v>
      </c>
      <c r="E84" s="52" t="s">
        <v>584</v>
      </c>
      <c r="F84" s="52" t="s">
        <v>585</v>
      </c>
      <c r="G84" s="53" t="s">
        <v>553</v>
      </c>
      <c r="H84" s="53" t="s">
        <v>391</v>
      </c>
      <c r="I84" s="53">
        <v>77</v>
      </c>
      <c r="J84" s="55" t="s">
        <v>586</v>
      </c>
      <c r="K84" s="53">
        <v>490</v>
      </c>
      <c r="L84" s="53">
        <v>0.07126041666197125</v>
      </c>
      <c r="M84" s="4">
        <v>5</v>
      </c>
      <c r="N84" s="4" t="s">
        <v>422</v>
      </c>
      <c r="O84" s="4">
        <v>29</v>
      </c>
      <c r="P84" s="4"/>
      <c r="Q84" s="53"/>
    </row>
    <row r="85" spans="2:17" s="52" customFormat="1" ht="12.75">
      <c r="B85" s="52">
        <v>78</v>
      </c>
      <c r="C85" s="52">
        <v>109</v>
      </c>
      <c r="D85" s="53" t="s">
        <v>587</v>
      </c>
      <c r="E85" s="52" t="s">
        <v>588</v>
      </c>
      <c r="F85" s="52" t="s">
        <v>589</v>
      </c>
      <c r="G85" s="53" t="s">
        <v>324</v>
      </c>
      <c r="H85" s="53" t="s">
        <v>391</v>
      </c>
      <c r="I85" s="53">
        <v>78</v>
      </c>
      <c r="J85" s="55" t="s">
        <v>590</v>
      </c>
      <c r="K85" s="53">
        <v>491</v>
      </c>
      <c r="L85" s="53">
        <v>0.07140879629150731</v>
      </c>
      <c r="M85" s="4">
        <v>5</v>
      </c>
      <c r="N85" s="4" t="s">
        <v>422</v>
      </c>
      <c r="O85" s="4">
        <v>30</v>
      </c>
      <c r="P85" s="4"/>
      <c r="Q85" s="53"/>
    </row>
    <row r="86" spans="2:17" s="52" customFormat="1" ht="12.75">
      <c r="B86" s="52">
        <v>79</v>
      </c>
      <c r="C86" s="52">
        <v>73</v>
      </c>
      <c r="D86" s="53" t="s">
        <v>591</v>
      </c>
      <c r="E86" s="52" t="s">
        <v>592</v>
      </c>
      <c r="F86" s="52" t="s">
        <v>200</v>
      </c>
      <c r="G86" s="53" t="s">
        <v>201</v>
      </c>
      <c r="H86" s="53" t="s">
        <v>391</v>
      </c>
      <c r="I86" s="53">
        <v>79</v>
      </c>
      <c r="J86" s="55" t="s">
        <v>593</v>
      </c>
      <c r="K86" s="53">
        <v>493</v>
      </c>
      <c r="L86" s="53">
        <v>0.07162268518004566</v>
      </c>
      <c r="M86" s="4">
        <v>5</v>
      </c>
      <c r="N86" s="4" t="s">
        <v>422</v>
      </c>
      <c r="O86" s="4">
        <v>31</v>
      </c>
      <c r="P86" s="4"/>
      <c r="Q86" s="53"/>
    </row>
    <row r="87" spans="2:17" s="52" customFormat="1" ht="12.75">
      <c r="B87" s="52">
        <v>80</v>
      </c>
      <c r="C87" s="52">
        <v>102</v>
      </c>
      <c r="D87" s="53" t="s">
        <v>594</v>
      </c>
      <c r="E87" s="52" t="s">
        <v>595</v>
      </c>
      <c r="F87" s="52" t="s">
        <v>596</v>
      </c>
      <c r="G87" s="53" t="s">
        <v>36</v>
      </c>
      <c r="H87" s="53" t="s">
        <v>391</v>
      </c>
      <c r="I87" s="53">
        <v>80</v>
      </c>
      <c r="J87" s="55" t="s">
        <v>597</v>
      </c>
      <c r="K87" s="53">
        <v>494</v>
      </c>
      <c r="L87" s="53">
        <v>0.0716807870339835</v>
      </c>
      <c r="M87" s="4">
        <v>5</v>
      </c>
      <c r="N87" s="4" t="s">
        <v>422</v>
      </c>
      <c r="O87" s="4">
        <v>32</v>
      </c>
      <c r="P87" s="4"/>
      <c r="Q87" s="53"/>
    </row>
    <row r="88" spans="2:17" s="52" customFormat="1" ht="12.75">
      <c r="B88" s="52">
        <v>81</v>
      </c>
      <c r="C88" s="52">
        <v>98</v>
      </c>
      <c r="D88" s="53" t="s">
        <v>598</v>
      </c>
      <c r="E88" s="52" t="s">
        <v>599</v>
      </c>
      <c r="F88" s="52" t="s">
        <v>300</v>
      </c>
      <c r="G88" s="53" t="s">
        <v>186</v>
      </c>
      <c r="H88" s="53" t="s">
        <v>391</v>
      </c>
      <c r="I88" s="53">
        <v>81</v>
      </c>
      <c r="J88" s="55" t="s">
        <v>600</v>
      </c>
      <c r="K88" s="53">
        <v>495</v>
      </c>
      <c r="L88" s="53">
        <v>0.07216400462493766</v>
      </c>
      <c r="M88" s="4">
        <v>5</v>
      </c>
      <c r="N88" s="4" t="s">
        <v>422</v>
      </c>
      <c r="O88" s="4">
        <v>33</v>
      </c>
      <c r="P88" s="4"/>
      <c r="Q88" s="53"/>
    </row>
    <row r="89" spans="2:17" s="52" customFormat="1" ht="12.75">
      <c r="B89" s="52">
        <v>82</v>
      </c>
      <c r="C89" s="52">
        <v>99</v>
      </c>
      <c r="D89" s="53" t="s">
        <v>601</v>
      </c>
      <c r="E89" s="52" t="s">
        <v>602</v>
      </c>
      <c r="F89" s="52" t="s">
        <v>603</v>
      </c>
      <c r="G89" s="53" t="s">
        <v>131</v>
      </c>
      <c r="H89" s="53" t="s">
        <v>391</v>
      </c>
      <c r="I89" s="53">
        <v>82</v>
      </c>
      <c r="J89" s="55" t="s">
        <v>604</v>
      </c>
      <c r="K89" s="53">
        <v>496</v>
      </c>
      <c r="L89" s="53">
        <v>0.07237476851878455</v>
      </c>
      <c r="M89" s="4">
        <v>5</v>
      </c>
      <c r="N89" s="4" t="s">
        <v>422</v>
      </c>
      <c r="O89" s="4">
        <v>34</v>
      </c>
      <c r="P89" s="4"/>
      <c r="Q89" s="53"/>
    </row>
    <row r="90" spans="2:17" s="52" customFormat="1" ht="12.75">
      <c r="B90" s="52">
        <v>83</v>
      </c>
      <c r="C90" s="52">
        <v>104</v>
      </c>
      <c r="D90" s="53" t="s">
        <v>605</v>
      </c>
      <c r="E90" s="52" t="s">
        <v>606</v>
      </c>
      <c r="F90" s="52" t="s">
        <v>95</v>
      </c>
      <c r="G90" s="53" t="s">
        <v>36</v>
      </c>
      <c r="H90" s="53" t="s">
        <v>391</v>
      </c>
      <c r="I90" s="53">
        <v>83</v>
      </c>
      <c r="J90" s="55" t="s">
        <v>607</v>
      </c>
      <c r="K90" s="53">
        <v>501</v>
      </c>
      <c r="L90" s="53">
        <v>0.07280798610736383</v>
      </c>
      <c r="M90" s="4">
        <v>5</v>
      </c>
      <c r="N90" s="4" t="s">
        <v>422</v>
      </c>
      <c r="O90" s="4">
        <v>35</v>
      </c>
      <c r="P90" s="4"/>
      <c r="Q90" s="53"/>
    </row>
    <row r="91" spans="1:17" s="57" customFormat="1" ht="12.75">
      <c r="A91" s="50"/>
      <c r="B91" s="50">
        <v>84</v>
      </c>
      <c r="C91" s="60">
        <v>93</v>
      </c>
      <c r="D91" s="53" t="s">
        <v>608</v>
      </c>
      <c r="E91" s="60" t="s">
        <v>609</v>
      </c>
      <c r="F91" s="60" t="s">
        <v>610</v>
      </c>
      <c r="G91" s="62" t="s">
        <v>87</v>
      </c>
      <c r="H91" s="62" t="s">
        <v>391</v>
      </c>
      <c r="I91" s="53">
        <v>84</v>
      </c>
      <c r="J91" s="55" t="s">
        <v>611</v>
      </c>
      <c r="K91" s="74">
        <v>502</v>
      </c>
      <c r="L91" s="75">
        <v>0.07309293981234077</v>
      </c>
      <c r="M91" s="62">
        <v>5</v>
      </c>
      <c r="N91" s="75" t="s">
        <v>422</v>
      </c>
      <c r="O91" s="75">
        <v>36</v>
      </c>
      <c r="P91" s="75"/>
      <c r="Q91" s="58"/>
    </row>
    <row r="92" spans="1:17" s="57" customFormat="1" ht="12.75">
      <c r="A92" s="50"/>
      <c r="B92" s="50">
        <v>85</v>
      </c>
      <c r="C92" s="60">
        <v>103</v>
      </c>
      <c r="D92" s="53" t="s">
        <v>612</v>
      </c>
      <c r="E92" s="60" t="s">
        <v>613</v>
      </c>
      <c r="F92" s="60" t="s">
        <v>95</v>
      </c>
      <c r="G92" s="62" t="s">
        <v>36</v>
      </c>
      <c r="H92" s="62" t="s">
        <v>391</v>
      </c>
      <c r="I92" s="53">
        <v>85</v>
      </c>
      <c r="J92" s="55" t="s">
        <v>614</v>
      </c>
      <c r="K92" s="74">
        <v>510</v>
      </c>
      <c r="L92" s="75">
        <v>0.07418437500018626</v>
      </c>
      <c r="M92" s="62">
        <v>5</v>
      </c>
      <c r="N92" s="75" t="s">
        <v>422</v>
      </c>
      <c r="O92" s="75">
        <v>37</v>
      </c>
      <c r="P92" s="75"/>
      <c r="Q92" s="58"/>
    </row>
    <row r="93" spans="1:17" s="52" customFormat="1" ht="12.75">
      <c r="A93" s="51"/>
      <c r="B93" s="51">
        <v>86</v>
      </c>
      <c r="C93" s="52">
        <v>79</v>
      </c>
      <c r="D93" s="53" t="s">
        <v>615</v>
      </c>
      <c r="E93" s="52" t="s">
        <v>616</v>
      </c>
      <c r="F93" s="52" t="s">
        <v>617</v>
      </c>
      <c r="G93" s="53" t="s">
        <v>87</v>
      </c>
      <c r="H93" s="53" t="s">
        <v>391</v>
      </c>
      <c r="I93" s="53">
        <v>86</v>
      </c>
      <c r="J93" s="55" t="s">
        <v>618</v>
      </c>
      <c r="K93" s="55">
        <v>516</v>
      </c>
      <c r="L93" s="56">
        <v>0.0752939814774436</v>
      </c>
      <c r="M93" s="4">
        <v>5</v>
      </c>
      <c r="N93" s="4" t="s">
        <v>422</v>
      </c>
      <c r="O93" s="4">
        <v>38</v>
      </c>
      <c r="P93" s="4"/>
      <c r="Q93" s="53"/>
    </row>
    <row r="94" spans="1:17" s="52" customFormat="1" ht="12.75">
      <c r="A94" s="51"/>
      <c r="B94" s="51">
        <v>87</v>
      </c>
      <c r="C94" s="52">
        <v>118</v>
      </c>
      <c r="D94" s="53" t="s">
        <v>619</v>
      </c>
      <c r="E94" s="52" t="s">
        <v>620</v>
      </c>
      <c r="F94" s="52" t="s">
        <v>621</v>
      </c>
      <c r="G94" s="53" t="s">
        <v>75</v>
      </c>
      <c r="H94" s="53" t="s">
        <v>391</v>
      </c>
      <c r="I94" s="53">
        <v>87</v>
      </c>
      <c r="J94" s="55" t="s">
        <v>622</v>
      </c>
      <c r="K94" s="55">
        <v>523</v>
      </c>
      <c r="L94" s="56">
        <v>0.07581990740436595</v>
      </c>
      <c r="M94" s="4">
        <v>5</v>
      </c>
      <c r="N94" s="4" t="s">
        <v>422</v>
      </c>
      <c r="O94" s="4">
        <v>39</v>
      </c>
      <c r="P94" s="4"/>
      <c r="Q94" s="53"/>
    </row>
    <row r="95" spans="1:17" s="57" customFormat="1" ht="12.75">
      <c r="A95" s="50"/>
      <c r="B95" s="50">
        <v>88</v>
      </c>
      <c r="C95" s="60">
        <v>96</v>
      </c>
      <c r="D95" s="53" t="s">
        <v>623</v>
      </c>
      <c r="E95" s="60" t="s">
        <v>624</v>
      </c>
      <c r="F95" s="60" t="s">
        <v>44</v>
      </c>
      <c r="G95" s="62" t="s">
        <v>32</v>
      </c>
      <c r="H95" s="62" t="s">
        <v>391</v>
      </c>
      <c r="I95" s="53">
        <v>88</v>
      </c>
      <c r="J95" s="55" t="s">
        <v>625</v>
      </c>
      <c r="K95" s="74">
        <v>533</v>
      </c>
      <c r="L95" s="75">
        <v>0.07709629629243864</v>
      </c>
      <c r="M95" s="62">
        <v>5</v>
      </c>
      <c r="N95" s="75" t="s">
        <v>422</v>
      </c>
      <c r="O95" s="75">
        <v>40</v>
      </c>
      <c r="P95" s="75"/>
      <c r="Q95" s="58"/>
    </row>
    <row r="96" spans="1:17" s="57" customFormat="1" ht="12.75">
      <c r="A96" s="50"/>
      <c r="B96" s="50">
        <v>89</v>
      </c>
      <c r="C96" s="60">
        <v>62</v>
      </c>
      <c r="D96" s="53" t="s">
        <v>626</v>
      </c>
      <c r="E96" s="60" t="s">
        <v>627</v>
      </c>
      <c r="F96" s="60" t="s">
        <v>628</v>
      </c>
      <c r="G96" s="62" t="s">
        <v>50</v>
      </c>
      <c r="H96" s="62" t="s">
        <v>391</v>
      </c>
      <c r="I96" s="53">
        <v>89</v>
      </c>
      <c r="J96" s="55" t="s">
        <v>629</v>
      </c>
      <c r="K96" s="74">
        <v>535</v>
      </c>
      <c r="L96" s="75">
        <v>0.077548958332045</v>
      </c>
      <c r="M96" s="62">
        <v>5</v>
      </c>
      <c r="N96" s="75"/>
      <c r="O96" s="75"/>
      <c r="P96" s="75"/>
      <c r="Q96" s="58"/>
    </row>
    <row r="97" spans="2:17" s="52" customFormat="1" ht="12.75">
      <c r="B97" s="52">
        <v>90</v>
      </c>
      <c r="C97" s="52">
        <v>127</v>
      </c>
      <c r="D97" s="53" t="s">
        <v>630</v>
      </c>
      <c r="E97" s="52" t="s">
        <v>631</v>
      </c>
      <c r="F97" s="52" t="s">
        <v>632</v>
      </c>
      <c r="G97" s="53" t="s">
        <v>50</v>
      </c>
      <c r="H97" s="53" t="s">
        <v>391</v>
      </c>
      <c r="I97" s="53">
        <v>90</v>
      </c>
      <c r="J97" s="55" t="s">
        <v>633</v>
      </c>
      <c r="K97" s="53">
        <v>539</v>
      </c>
      <c r="L97" s="53">
        <v>0.0783201388840098</v>
      </c>
      <c r="M97" s="4">
        <v>5</v>
      </c>
      <c r="N97" s="4"/>
      <c r="O97" s="4"/>
      <c r="P97" s="4"/>
      <c r="Q97" s="53"/>
    </row>
    <row r="98" spans="2:17" s="52" customFormat="1" ht="12.75">
      <c r="B98" s="52">
        <v>91</v>
      </c>
      <c r="C98" s="52">
        <v>57</v>
      </c>
      <c r="D98" s="53" t="s">
        <v>634</v>
      </c>
      <c r="E98" s="52" t="s">
        <v>635</v>
      </c>
      <c r="F98" s="52" t="s">
        <v>117</v>
      </c>
      <c r="G98" s="53" t="s">
        <v>58</v>
      </c>
      <c r="H98" s="53" t="s">
        <v>391</v>
      </c>
      <c r="I98" s="53">
        <v>91</v>
      </c>
      <c r="J98" s="55" t="s">
        <v>636</v>
      </c>
      <c r="K98" s="53">
        <v>540</v>
      </c>
      <c r="L98" s="53">
        <v>0.07843252314341953</v>
      </c>
      <c r="M98" s="4">
        <v>5</v>
      </c>
      <c r="N98" s="4"/>
      <c r="O98" s="4"/>
      <c r="P98" s="4"/>
      <c r="Q98" s="53"/>
    </row>
    <row r="99" spans="2:17" s="52" customFormat="1" ht="12.75">
      <c r="B99" s="52">
        <v>92</v>
      </c>
      <c r="C99" s="52">
        <v>100</v>
      </c>
      <c r="D99" s="53" t="s">
        <v>637</v>
      </c>
      <c r="E99" s="52" t="s">
        <v>638</v>
      </c>
      <c r="F99" s="52" t="s">
        <v>639</v>
      </c>
      <c r="G99" s="53" t="s">
        <v>87</v>
      </c>
      <c r="H99" s="53" t="s">
        <v>391</v>
      </c>
      <c r="I99" s="53">
        <v>92</v>
      </c>
      <c r="J99" s="55" t="s">
        <v>640</v>
      </c>
      <c r="K99" s="53">
        <v>546</v>
      </c>
      <c r="L99" s="53">
        <v>0.07898483795725042</v>
      </c>
      <c r="M99" s="4">
        <v>5</v>
      </c>
      <c r="N99" s="4" t="s">
        <v>422</v>
      </c>
      <c r="O99" s="4">
        <v>41</v>
      </c>
      <c r="P99" s="4"/>
      <c r="Q99" s="53"/>
    </row>
    <row r="100" spans="2:17" s="52" customFormat="1" ht="12.75">
      <c r="B100" s="52">
        <v>93</v>
      </c>
      <c r="C100" s="52">
        <v>69</v>
      </c>
      <c r="D100" s="53" t="s">
        <v>641</v>
      </c>
      <c r="E100" s="52" t="s">
        <v>642</v>
      </c>
      <c r="F100" s="52" t="s">
        <v>221</v>
      </c>
      <c r="G100" s="53" t="s">
        <v>50</v>
      </c>
      <c r="H100" s="53" t="s">
        <v>391</v>
      </c>
      <c r="I100" s="53">
        <v>93</v>
      </c>
      <c r="J100" s="55" t="s">
        <v>643</v>
      </c>
      <c r="K100" s="53">
        <v>556</v>
      </c>
      <c r="L100" s="53">
        <v>0.080367824069981</v>
      </c>
      <c r="M100" s="4">
        <v>5</v>
      </c>
      <c r="N100" s="4" t="s">
        <v>422</v>
      </c>
      <c r="O100" s="4">
        <v>42</v>
      </c>
      <c r="P100" s="4"/>
      <c r="Q100" s="53"/>
    </row>
    <row r="101" spans="2:17" s="52" customFormat="1" ht="12.75">
      <c r="B101" s="52">
        <v>94</v>
      </c>
      <c r="C101" s="52">
        <v>113</v>
      </c>
      <c r="D101" s="53" t="s">
        <v>644</v>
      </c>
      <c r="E101" s="52" t="s">
        <v>645</v>
      </c>
      <c r="F101" s="52" t="s">
        <v>112</v>
      </c>
      <c r="G101" s="53" t="s">
        <v>36</v>
      </c>
      <c r="H101" s="53" t="s">
        <v>391</v>
      </c>
      <c r="I101" s="53">
        <v>94</v>
      </c>
      <c r="J101" s="55" t="s">
        <v>646</v>
      </c>
      <c r="K101" s="53">
        <v>573</v>
      </c>
      <c r="L101" s="53">
        <v>0.08475613425980555</v>
      </c>
      <c r="M101" s="4">
        <v>5</v>
      </c>
      <c r="N101" s="4" t="s">
        <v>422</v>
      </c>
      <c r="O101" s="4">
        <v>43</v>
      </c>
      <c r="P101" s="4"/>
      <c r="Q101" s="53"/>
    </row>
    <row r="102" spans="2:17" s="52" customFormat="1" ht="12.75">
      <c r="B102" s="52">
        <v>95</v>
      </c>
      <c r="C102" s="52">
        <v>119</v>
      </c>
      <c r="D102" s="53" t="s">
        <v>647</v>
      </c>
      <c r="E102" s="52" t="s">
        <v>648</v>
      </c>
      <c r="F102" s="52" t="s">
        <v>621</v>
      </c>
      <c r="G102" s="53" t="s">
        <v>75</v>
      </c>
      <c r="H102" s="53" t="s">
        <v>391</v>
      </c>
      <c r="I102" s="53">
        <v>95</v>
      </c>
      <c r="J102" s="55" t="s">
        <v>649</v>
      </c>
      <c r="K102" s="53">
        <v>574</v>
      </c>
      <c r="L102" s="53">
        <v>0.08562372684536967</v>
      </c>
      <c r="M102" s="4">
        <v>5</v>
      </c>
      <c r="N102" s="4" t="s">
        <v>422</v>
      </c>
      <c r="O102" s="4">
        <v>44</v>
      </c>
      <c r="P102" s="4"/>
      <c r="Q102" s="53"/>
    </row>
    <row r="103" spans="2:17" s="52" customFormat="1" ht="12.75">
      <c r="B103" s="52" t="s">
        <v>114</v>
      </c>
      <c r="C103" s="52">
        <v>84</v>
      </c>
      <c r="D103" s="53" t="s">
        <v>650</v>
      </c>
      <c r="E103" s="52" t="s">
        <v>651</v>
      </c>
      <c r="F103" s="52" t="s">
        <v>652</v>
      </c>
      <c r="G103" s="53" t="s">
        <v>324</v>
      </c>
      <c r="H103" s="53" t="s">
        <v>391</v>
      </c>
      <c r="I103" s="53" t="s">
        <v>114</v>
      </c>
      <c r="J103" s="55" t="s">
        <v>118</v>
      </c>
      <c r="K103" s="53" t="s">
        <v>119</v>
      </c>
      <c r="L103" s="53" t="s">
        <v>120</v>
      </c>
      <c r="M103" s="4">
        <v>0</v>
      </c>
      <c r="N103" s="4" t="s">
        <v>422</v>
      </c>
      <c r="O103" s="4" t="s">
        <v>114</v>
      </c>
      <c r="P103" s="4"/>
      <c r="Q103" s="53"/>
    </row>
    <row r="104" spans="1:17" s="57" customFormat="1" ht="12.75">
      <c r="A104" s="50"/>
      <c r="B104" s="50" t="s">
        <v>114</v>
      </c>
      <c r="C104" s="60">
        <v>101</v>
      </c>
      <c r="D104" s="53" t="s">
        <v>653</v>
      </c>
      <c r="E104" s="60" t="s">
        <v>654</v>
      </c>
      <c r="F104" s="60" t="s">
        <v>366</v>
      </c>
      <c r="G104" s="62" t="s">
        <v>36</v>
      </c>
      <c r="H104" s="62" t="s">
        <v>391</v>
      </c>
      <c r="I104" s="53" t="s">
        <v>114</v>
      </c>
      <c r="J104" s="55" t="s">
        <v>118</v>
      </c>
      <c r="K104" s="74" t="s">
        <v>119</v>
      </c>
      <c r="L104" s="75" t="s">
        <v>120</v>
      </c>
      <c r="M104" s="62">
        <v>0</v>
      </c>
      <c r="N104" s="75" t="s">
        <v>422</v>
      </c>
      <c r="O104" s="75" t="s">
        <v>114</v>
      </c>
      <c r="P104" s="75"/>
      <c r="Q104" s="58"/>
    </row>
    <row r="105" spans="1:17" s="57" customFormat="1" ht="12.75">
      <c r="A105" s="50"/>
      <c r="B105" s="50" t="s">
        <v>114</v>
      </c>
      <c r="C105" s="60">
        <v>105</v>
      </c>
      <c r="D105" s="53" t="s">
        <v>655</v>
      </c>
      <c r="E105" s="60" t="s">
        <v>656</v>
      </c>
      <c r="F105" s="60" t="s">
        <v>366</v>
      </c>
      <c r="G105" s="62" t="s">
        <v>36</v>
      </c>
      <c r="H105" s="62" t="s">
        <v>391</v>
      </c>
      <c r="I105" s="53" t="s">
        <v>114</v>
      </c>
      <c r="J105" s="55" t="s">
        <v>118</v>
      </c>
      <c r="K105" s="74" t="s">
        <v>119</v>
      </c>
      <c r="L105" s="75" t="s">
        <v>120</v>
      </c>
      <c r="M105" s="62">
        <v>0</v>
      </c>
      <c r="N105" s="75" t="s">
        <v>422</v>
      </c>
      <c r="O105" s="75" t="s">
        <v>114</v>
      </c>
      <c r="P105" s="75"/>
      <c r="Q105" s="58"/>
    </row>
    <row r="106" spans="1:17" s="57" customFormat="1" ht="12.75">
      <c r="A106" s="50"/>
      <c r="B106" s="50" t="s">
        <v>114</v>
      </c>
      <c r="C106" s="60">
        <v>16</v>
      </c>
      <c r="D106" s="53" t="s">
        <v>657</v>
      </c>
      <c r="E106" s="60" t="s">
        <v>658</v>
      </c>
      <c r="F106" s="60" t="s">
        <v>659</v>
      </c>
      <c r="G106" s="62" t="s">
        <v>75</v>
      </c>
      <c r="H106" s="62" t="s">
        <v>391</v>
      </c>
      <c r="I106" s="53" t="s">
        <v>114</v>
      </c>
      <c r="J106" s="55" t="s">
        <v>118</v>
      </c>
      <c r="K106" s="74" t="s">
        <v>119</v>
      </c>
      <c r="L106" s="75" t="s">
        <v>120</v>
      </c>
      <c r="M106" s="62">
        <v>0</v>
      </c>
      <c r="N106" s="75" t="s">
        <v>422</v>
      </c>
      <c r="O106" s="75" t="s">
        <v>114</v>
      </c>
      <c r="P106" s="75"/>
      <c r="Q106" s="58"/>
    </row>
    <row r="107" spans="1:17" s="52" customFormat="1" ht="12.75">
      <c r="A107" s="51"/>
      <c r="B107" s="51" t="s">
        <v>114</v>
      </c>
      <c r="C107" s="52">
        <v>90</v>
      </c>
      <c r="D107" s="53" t="s">
        <v>660</v>
      </c>
      <c r="E107" s="54" t="s">
        <v>661</v>
      </c>
      <c r="F107" s="52" t="s">
        <v>662</v>
      </c>
      <c r="G107" s="53" t="s">
        <v>144</v>
      </c>
      <c r="H107" s="53" t="s">
        <v>391</v>
      </c>
      <c r="I107" s="53" t="s">
        <v>114</v>
      </c>
      <c r="J107" s="55" t="s">
        <v>251</v>
      </c>
      <c r="K107" s="55" t="s">
        <v>119</v>
      </c>
      <c r="L107" s="56" t="s">
        <v>120</v>
      </c>
      <c r="M107" s="4">
        <v>1</v>
      </c>
      <c r="N107" s="4" t="s">
        <v>422</v>
      </c>
      <c r="O107" s="4" t="s">
        <v>114</v>
      </c>
      <c r="P107" s="4"/>
      <c r="Q107" s="53"/>
    </row>
    <row r="108" spans="1:17" s="52" customFormat="1" ht="12.75">
      <c r="A108" s="51"/>
      <c r="B108" s="51" t="s">
        <v>114</v>
      </c>
      <c r="C108" s="52">
        <v>97</v>
      </c>
      <c r="D108" s="53" t="s">
        <v>663</v>
      </c>
      <c r="E108" s="52" t="s">
        <v>664</v>
      </c>
      <c r="F108" s="52" t="s">
        <v>147</v>
      </c>
      <c r="G108" s="53" t="s">
        <v>144</v>
      </c>
      <c r="H108" s="53" t="s">
        <v>391</v>
      </c>
      <c r="I108" s="53" t="s">
        <v>114</v>
      </c>
      <c r="J108" s="55" t="s">
        <v>251</v>
      </c>
      <c r="K108" s="55" t="s">
        <v>119</v>
      </c>
      <c r="L108" s="56" t="s">
        <v>120</v>
      </c>
      <c r="M108" s="4">
        <v>1</v>
      </c>
      <c r="N108" s="4" t="s">
        <v>422</v>
      </c>
      <c r="O108" s="4" t="s">
        <v>114</v>
      </c>
      <c r="P108" s="4"/>
      <c r="Q108" s="53"/>
    </row>
    <row r="109" spans="1:17" s="57" customFormat="1" ht="12.75">
      <c r="A109" s="50"/>
      <c r="B109" s="50" t="s">
        <v>114</v>
      </c>
      <c r="C109" s="60">
        <v>125</v>
      </c>
      <c r="D109" s="53" t="s">
        <v>665</v>
      </c>
      <c r="E109" s="60" t="s">
        <v>666</v>
      </c>
      <c r="F109" s="60" t="s">
        <v>307</v>
      </c>
      <c r="G109" s="62" t="s">
        <v>144</v>
      </c>
      <c r="H109" s="62" t="s">
        <v>391</v>
      </c>
      <c r="I109" s="53" t="s">
        <v>114</v>
      </c>
      <c r="J109" s="55" t="s">
        <v>251</v>
      </c>
      <c r="K109" s="74" t="s">
        <v>119</v>
      </c>
      <c r="L109" s="75" t="s">
        <v>120</v>
      </c>
      <c r="M109" s="62">
        <v>1</v>
      </c>
      <c r="N109" s="75" t="s">
        <v>422</v>
      </c>
      <c r="O109" s="75" t="s">
        <v>114</v>
      </c>
      <c r="P109" s="75"/>
      <c r="Q109" s="58"/>
    </row>
    <row r="110" spans="1:17" s="57" customFormat="1" ht="12.75">
      <c r="A110" s="50"/>
      <c r="B110" s="50" t="s">
        <v>114</v>
      </c>
      <c r="C110" s="60">
        <v>21</v>
      </c>
      <c r="D110" s="53" t="s">
        <v>667</v>
      </c>
      <c r="E110" s="60" t="s">
        <v>668</v>
      </c>
      <c r="F110" s="60" t="s">
        <v>659</v>
      </c>
      <c r="G110" s="62" t="s">
        <v>75</v>
      </c>
      <c r="H110" s="62" t="s">
        <v>391</v>
      </c>
      <c r="I110" s="53" t="s">
        <v>114</v>
      </c>
      <c r="J110" s="55" t="s">
        <v>251</v>
      </c>
      <c r="K110" s="74" t="s">
        <v>119</v>
      </c>
      <c r="L110" s="75" t="s">
        <v>120</v>
      </c>
      <c r="M110" s="62">
        <v>1</v>
      </c>
      <c r="N110" s="75"/>
      <c r="O110" s="75"/>
      <c r="P110" s="75"/>
      <c r="Q110" s="58"/>
    </row>
    <row r="111" spans="1:17" s="57" customFormat="1" ht="12.75">
      <c r="A111" s="50"/>
      <c r="B111" s="50" t="s">
        <v>114</v>
      </c>
      <c r="C111" s="60">
        <v>33</v>
      </c>
      <c r="D111" s="53" t="s">
        <v>669</v>
      </c>
      <c r="E111" s="60" t="s">
        <v>670</v>
      </c>
      <c r="F111" s="60" t="s">
        <v>400</v>
      </c>
      <c r="G111" s="62" t="s">
        <v>324</v>
      </c>
      <c r="H111" s="62" t="s">
        <v>391</v>
      </c>
      <c r="I111" s="53" t="s">
        <v>114</v>
      </c>
      <c r="J111" s="55" t="s">
        <v>251</v>
      </c>
      <c r="K111" s="74" t="s">
        <v>119</v>
      </c>
      <c r="L111" s="75" t="s">
        <v>120</v>
      </c>
      <c r="M111" s="62">
        <v>1</v>
      </c>
      <c r="N111" s="75"/>
      <c r="O111" s="75"/>
      <c r="P111" s="75"/>
      <c r="Q111" s="58"/>
    </row>
    <row r="112" spans="2:17" s="52" customFormat="1" ht="12.75">
      <c r="B112" s="52" t="s">
        <v>114</v>
      </c>
      <c r="C112" s="52">
        <v>77</v>
      </c>
      <c r="D112" s="53" t="s">
        <v>671</v>
      </c>
      <c r="E112" s="52" t="s">
        <v>672</v>
      </c>
      <c r="F112" s="52" t="s">
        <v>35</v>
      </c>
      <c r="G112" s="53" t="s">
        <v>36</v>
      </c>
      <c r="H112" s="53" t="s">
        <v>391</v>
      </c>
      <c r="I112" s="53" t="s">
        <v>114</v>
      </c>
      <c r="J112" s="55" t="s">
        <v>371</v>
      </c>
      <c r="K112" s="53" t="s">
        <v>119</v>
      </c>
      <c r="L112" s="53" t="s">
        <v>120</v>
      </c>
      <c r="M112" s="4">
        <v>2</v>
      </c>
      <c r="N112" s="4" t="s">
        <v>422</v>
      </c>
      <c r="O112" s="4" t="s">
        <v>114</v>
      </c>
      <c r="P112" s="4"/>
      <c r="Q112" s="53"/>
    </row>
    <row r="113" spans="1:17" s="57" customFormat="1" ht="12.75">
      <c r="A113" s="50"/>
      <c r="B113" s="50" t="s">
        <v>114</v>
      </c>
      <c r="C113" s="60">
        <v>36</v>
      </c>
      <c r="D113" s="53" t="s">
        <v>673</v>
      </c>
      <c r="E113" s="60" t="s">
        <v>674</v>
      </c>
      <c r="F113" s="60" t="s">
        <v>675</v>
      </c>
      <c r="G113" s="62" t="s">
        <v>324</v>
      </c>
      <c r="H113" s="62" t="s">
        <v>391</v>
      </c>
      <c r="I113" s="53" t="s">
        <v>114</v>
      </c>
      <c r="J113" s="55" t="s">
        <v>371</v>
      </c>
      <c r="K113" s="74" t="s">
        <v>119</v>
      </c>
      <c r="L113" s="75" t="s">
        <v>120</v>
      </c>
      <c r="M113" s="62">
        <v>2</v>
      </c>
      <c r="N113" s="75"/>
      <c r="O113" s="75"/>
      <c r="P113" s="75"/>
      <c r="Q113" s="58"/>
    </row>
    <row r="114" spans="1:17" s="52" customFormat="1" ht="12.75">
      <c r="A114" s="51"/>
      <c r="B114" s="51" t="s">
        <v>114</v>
      </c>
      <c r="C114" s="52">
        <v>87</v>
      </c>
      <c r="D114" s="53" t="s">
        <v>676</v>
      </c>
      <c r="E114" s="52" t="s">
        <v>677</v>
      </c>
      <c r="F114" s="52" t="s">
        <v>678</v>
      </c>
      <c r="G114" s="53" t="s">
        <v>324</v>
      </c>
      <c r="H114" s="53" t="s">
        <v>391</v>
      </c>
      <c r="I114" s="53" t="s">
        <v>114</v>
      </c>
      <c r="J114" s="55" t="s">
        <v>371</v>
      </c>
      <c r="K114" s="55" t="s">
        <v>119</v>
      </c>
      <c r="L114" s="56" t="s">
        <v>120</v>
      </c>
      <c r="M114" s="4">
        <v>2</v>
      </c>
      <c r="N114" s="4"/>
      <c r="O114" s="4"/>
      <c r="P114" s="4"/>
      <c r="Q114" s="53"/>
    </row>
    <row r="115" spans="1:17" s="52" customFormat="1" ht="12.75">
      <c r="A115" s="51"/>
      <c r="B115" s="51" t="s">
        <v>114</v>
      </c>
      <c r="C115" s="52">
        <v>131</v>
      </c>
      <c r="D115" s="53" t="s">
        <v>679</v>
      </c>
      <c r="E115" s="52" t="s">
        <v>680</v>
      </c>
      <c r="F115" s="52" t="s">
        <v>681</v>
      </c>
      <c r="G115" s="53" t="s">
        <v>324</v>
      </c>
      <c r="H115" s="53" t="s">
        <v>391</v>
      </c>
      <c r="I115" s="53" t="s">
        <v>114</v>
      </c>
      <c r="J115" s="55" t="s">
        <v>371</v>
      </c>
      <c r="K115" s="55" t="s">
        <v>119</v>
      </c>
      <c r="L115" s="56" t="s">
        <v>120</v>
      </c>
      <c r="M115" s="4">
        <v>2</v>
      </c>
      <c r="N115" s="4"/>
      <c r="O115" s="4"/>
      <c r="P115" s="4"/>
      <c r="Q115" s="53"/>
    </row>
    <row r="116" spans="1:17" s="57" customFormat="1" ht="12.75">
      <c r="A116" s="50"/>
      <c r="B116" s="50" t="s">
        <v>114</v>
      </c>
      <c r="C116" s="60">
        <v>128</v>
      </c>
      <c r="D116" s="53" t="s">
        <v>682</v>
      </c>
      <c r="E116" s="60" t="s">
        <v>683</v>
      </c>
      <c r="F116" s="60" t="s">
        <v>684</v>
      </c>
      <c r="G116" s="62" t="s">
        <v>36</v>
      </c>
      <c r="H116" s="62" t="s">
        <v>391</v>
      </c>
      <c r="I116" s="53" t="s">
        <v>114</v>
      </c>
      <c r="J116" s="55" t="s">
        <v>685</v>
      </c>
      <c r="K116" s="74" t="s">
        <v>119</v>
      </c>
      <c r="L116" s="75" t="s">
        <v>120</v>
      </c>
      <c r="M116" s="62">
        <v>3</v>
      </c>
      <c r="N116" s="75" t="s">
        <v>422</v>
      </c>
      <c r="O116" s="75" t="s">
        <v>114</v>
      </c>
      <c r="P116" s="75"/>
      <c r="Q116" s="58"/>
    </row>
    <row r="117" spans="1:17" s="52" customFormat="1" ht="12.75">
      <c r="A117" s="51"/>
      <c r="B117" s="51" t="s">
        <v>114</v>
      </c>
      <c r="C117" s="52">
        <v>20</v>
      </c>
      <c r="D117" s="53" t="s">
        <v>686</v>
      </c>
      <c r="E117" s="54" t="s">
        <v>687</v>
      </c>
      <c r="F117" s="52" t="s">
        <v>123</v>
      </c>
      <c r="G117" s="53" t="s">
        <v>27</v>
      </c>
      <c r="H117" s="53" t="s">
        <v>391</v>
      </c>
      <c r="I117" s="53" t="s">
        <v>114</v>
      </c>
      <c r="J117" s="55" t="s">
        <v>688</v>
      </c>
      <c r="K117" s="55" t="s">
        <v>119</v>
      </c>
      <c r="L117" s="56" t="s">
        <v>120</v>
      </c>
      <c r="M117" s="4">
        <v>4</v>
      </c>
      <c r="N117" s="4" t="s">
        <v>422</v>
      </c>
      <c r="O117" s="4" t="s">
        <v>114</v>
      </c>
      <c r="P117" s="4"/>
      <c r="Q117" s="53"/>
    </row>
    <row r="118" spans="1:17" s="57" customFormat="1" ht="12.75">
      <c r="A118" s="50"/>
      <c r="B118" s="50" t="s">
        <v>114</v>
      </c>
      <c r="C118" s="60">
        <v>114</v>
      </c>
      <c r="D118" s="53" t="s">
        <v>689</v>
      </c>
      <c r="E118" s="60" t="s">
        <v>690</v>
      </c>
      <c r="F118" s="60" t="s">
        <v>112</v>
      </c>
      <c r="G118" s="62" t="s">
        <v>36</v>
      </c>
      <c r="H118" s="62" t="s">
        <v>391</v>
      </c>
      <c r="I118" s="53" t="s">
        <v>114</v>
      </c>
      <c r="J118" s="55" t="s">
        <v>688</v>
      </c>
      <c r="K118" s="74" t="s">
        <v>119</v>
      </c>
      <c r="L118" s="75" t="s">
        <v>120</v>
      </c>
      <c r="M118" s="62">
        <v>4</v>
      </c>
      <c r="N118" s="75" t="s">
        <v>422</v>
      </c>
      <c r="O118" s="75" t="s">
        <v>114</v>
      </c>
      <c r="P118" s="75"/>
      <c r="Q118" s="58"/>
    </row>
    <row r="119" spans="2:17" s="52" customFormat="1" ht="12.75">
      <c r="B119" s="52" t="s">
        <v>114</v>
      </c>
      <c r="C119" s="52">
        <v>132</v>
      </c>
      <c r="D119" s="53" t="s">
        <v>691</v>
      </c>
      <c r="E119" s="52" t="s">
        <v>692</v>
      </c>
      <c r="F119" s="52" t="s">
        <v>71</v>
      </c>
      <c r="G119" s="53" t="s">
        <v>36</v>
      </c>
      <c r="H119" s="53" t="s">
        <v>391</v>
      </c>
      <c r="I119" s="53" t="s">
        <v>114</v>
      </c>
      <c r="J119" s="55" t="s">
        <v>688</v>
      </c>
      <c r="K119" s="53" t="s">
        <v>119</v>
      </c>
      <c r="L119" s="53" t="s">
        <v>120</v>
      </c>
      <c r="M119" s="4">
        <v>4</v>
      </c>
      <c r="N119" s="4" t="s">
        <v>422</v>
      </c>
      <c r="O119" s="4" t="s">
        <v>114</v>
      </c>
      <c r="P119" s="4"/>
      <c r="Q119" s="53"/>
    </row>
    <row r="120" spans="1:17" s="52" customFormat="1" ht="12.75">
      <c r="A120" s="51"/>
      <c r="B120" s="51"/>
      <c r="D120" s="53"/>
      <c r="G120" s="53"/>
      <c r="H120" s="53"/>
      <c r="I120" s="53"/>
      <c r="J120" s="55"/>
      <c r="K120" s="55"/>
      <c r="L120" s="56"/>
      <c r="M120" s="4"/>
      <c r="N120" s="4"/>
      <c r="O120" s="4"/>
      <c r="P120" s="4"/>
      <c r="Q120" s="53"/>
    </row>
    <row r="121" spans="1:16" s="57" customFormat="1" ht="12.75">
      <c r="A121" s="50"/>
      <c r="B121" s="50"/>
      <c r="C121" s="72" t="s">
        <v>374</v>
      </c>
      <c r="D121" s="62">
        <v>131</v>
      </c>
      <c r="E121" s="73" t="s">
        <v>375</v>
      </c>
      <c r="F121" s="60" t="s">
        <v>376</v>
      </c>
      <c r="G121" s="62"/>
      <c r="H121" s="62"/>
      <c r="I121" s="72" t="s">
        <v>377</v>
      </c>
      <c r="J121" s="61">
        <v>23.9</v>
      </c>
      <c r="K121" s="74"/>
      <c r="L121" s="50"/>
      <c r="M121" s="62"/>
      <c r="N121" s="50"/>
      <c r="P121" s="72"/>
    </row>
    <row r="122" spans="1:16" s="57" customFormat="1" ht="12.75">
      <c r="A122" s="50"/>
      <c r="B122" s="50"/>
      <c r="C122" s="72" t="s">
        <v>378</v>
      </c>
      <c r="D122" s="62">
        <f>COUNT(C7:C121)</f>
        <v>112</v>
      </c>
      <c r="E122" s="73" t="s">
        <v>379</v>
      </c>
      <c r="F122" s="52" t="s">
        <v>380</v>
      </c>
      <c r="G122" s="62"/>
      <c r="H122" s="62"/>
      <c r="I122" s="74"/>
      <c r="J122" s="75"/>
      <c r="K122" s="74"/>
      <c r="L122" s="50"/>
      <c r="M122" s="62"/>
      <c r="N122" s="75"/>
      <c r="O122" s="50"/>
      <c r="P122" s="72"/>
    </row>
    <row r="123" spans="1:16" s="52" customFormat="1" ht="12.75">
      <c r="A123" s="51"/>
      <c r="B123" s="51"/>
      <c r="C123" s="76" t="s">
        <v>381</v>
      </c>
      <c r="D123" s="53">
        <f>COUNT(B7:B121)</f>
        <v>95</v>
      </c>
      <c r="E123" s="59"/>
      <c r="G123" s="53"/>
      <c r="H123" s="53"/>
      <c r="I123" s="77"/>
      <c r="J123" s="56"/>
      <c r="K123" s="55"/>
      <c r="L123" s="56"/>
      <c r="M123" s="4"/>
      <c r="N123" s="4"/>
      <c r="O123" s="5"/>
      <c r="P123" s="68"/>
    </row>
    <row r="124" spans="1:16" s="52" customFormat="1" ht="12.75">
      <c r="A124" s="51"/>
      <c r="B124" s="51"/>
      <c r="C124" s="76" t="s">
        <v>382</v>
      </c>
      <c r="D124" s="53">
        <f>D122-D123</f>
        <v>17</v>
      </c>
      <c r="E124" s="59"/>
      <c r="G124" s="53"/>
      <c r="H124" s="53"/>
      <c r="I124" s="77"/>
      <c r="J124" s="56"/>
      <c r="K124" s="55"/>
      <c r="L124" s="56"/>
      <c r="M124" s="4"/>
      <c r="N124" s="4"/>
      <c r="O124" s="5"/>
      <c r="P124" s="68"/>
    </row>
    <row r="125" spans="1:17" s="52" customFormat="1" ht="12.75">
      <c r="A125" s="51"/>
      <c r="B125" s="51"/>
      <c r="D125" s="53"/>
      <c r="G125" s="53"/>
      <c r="H125" s="62"/>
      <c r="I125" s="53"/>
      <c r="J125" s="55"/>
      <c r="K125" s="55"/>
      <c r="L125" s="56"/>
      <c r="M125" s="4"/>
      <c r="N125" s="4"/>
      <c r="O125" s="4"/>
      <c r="P125" s="4"/>
      <c r="Q125" s="53"/>
    </row>
    <row r="126" spans="1:17" s="52" customFormat="1" ht="12.75">
      <c r="A126" s="51"/>
      <c r="B126" s="51"/>
      <c r="D126" s="53"/>
      <c r="G126" s="53"/>
      <c r="H126" s="62"/>
      <c r="I126" s="53"/>
      <c r="J126" s="55"/>
      <c r="K126" s="55"/>
      <c r="L126" s="56"/>
      <c r="M126" s="4"/>
      <c r="N126" s="4"/>
      <c r="O126" s="4"/>
      <c r="P126" s="4"/>
      <c r="Q126" s="53"/>
    </row>
    <row r="127" spans="1:17" s="52" customFormat="1" ht="12.75">
      <c r="A127" s="51"/>
      <c r="B127" s="51"/>
      <c r="D127" s="53"/>
      <c r="G127" s="53"/>
      <c r="H127" s="62"/>
      <c r="I127" s="53"/>
      <c r="J127" s="55"/>
      <c r="K127" s="55"/>
      <c r="L127" s="56"/>
      <c r="M127" s="4"/>
      <c r="N127" s="4"/>
      <c r="O127" s="4"/>
      <c r="P127" s="4"/>
      <c r="Q127" s="53"/>
    </row>
    <row r="128" spans="1:17" s="52" customFormat="1" ht="12.75">
      <c r="A128" s="51"/>
      <c r="B128" s="51"/>
      <c r="D128" s="53"/>
      <c r="G128" s="53"/>
      <c r="H128" s="62"/>
      <c r="I128" s="53"/>
      <c r="J128" s="55"/>
      <c r="K128" s="55"/>
      <c r="L128" s="56"/>
      <c r="M128" s="4"/>
      <c r="N128" s="4"/>
      <c r="O128" s="4"/>
      <c r="P128" s="4"/>
      <c r="Q128" s="53"/>
    </row>
    <row r="129" spans="1:17" s="52" customFormat="1" ht="12.75">
      <c r="A129" s="51"/>
      <c r="B129" s="51"/>
      <c r="D129" s="53"/>
      <c r="G129" s="53"/>
      <c r="H129" s="62"/>
      <c r="I129" s="53"/>
      <c r="J129" s="55"/>
      <c r="K129" s="55"/>
      <c r="L129" s="56"/>
      <c r="M129" s="4"/>
      <c r="N129" s="4"/>
      <c r="O129" s="4"/>
      <c r="P129" s="4"/>
      <c r="Q129" s="53"/>
    </row>
    <row r="130" spans="1:17" s="52" customFormat="1" ht="12.75">
      <c r="A130" s="51"/>
      <c r="B130" s="51"/>
      <c r="D130" s="53"/>
      <c r="G130" s="53"/>
      <c r="H130" s="62"/>
      <c r="I130" s="53"/>
      <c r="J130" s="55"/>
      <c r="K130" s="55"/>
      <c r="L130" s="56"/>
      <c r="M130" s="4"/>
      <c r="N130" s="4"/>
      <c r="O130" s="4"/>
      <c r="P130" s="4"/>
      <c r="Q130" s="53"/>
    </row>
    <row r="131" spans="1:17" s="52" customFormat="1" ht="12.75">
      <c r="A131" s="51"/>
      <c r="B131" s="51"/>
      <c r="D131" s="53"/>
      <c r="G131" s="53"/>
      <c r="H131" s="62"/>
      <c r="I131" s="53"/>
      <c r="J131" s="55"/>
      <c r="K131" s="55"/>
      <c r="L131" s="56"/>
      <c r="M131" s="4"/>
      <c r="N131" s="4"/>
      <c r="O131" s="4"/>
      <c r="P131" s="4"/>
      <c r="Q131" s="53"/>
    </row>
    <row r="132" spans="1:17" s="52" customFormat="1" ht="12.75">
      <c r="A132" s="51"/>
      <c r="B132" s="51"/>
      <c r="D132" s="53"/>
      <c r="G132" s="53"/>
      <c r="H132" s="62"/>
      <c r="I132" s="53"/>
      <c r="J132" s="55"/>
      <c r="K132" s="55"/>
      <c r="L132" s="56"/>
      <c r="M132" s="4"/>
      <c r="N132" s="4"/>
      <c r="O132" s="4"/>
      <c r="P132" s="4"/>
      <c r="Q132" s="53"/>
    </row>
    <row r="133" spans="1:17" s="52" customFormat="1" ht="12.75">
      <c r="A133" s="51"/>
      <c r="B133" s="51"/>
      <c r="D133" s="53"/>
      <c r="G133" s="53"/>
      <c r="H133" s="62"/>
      <c r="I133" s="53"/>
      <c r="J133" s="55"/>
      <c r="K133" s="55"/>
      <c r="L133" s="56"/>
      <c r="M133" s="4"/>
      <c r="N133" s="4"/>
      <c r="O133" s="4"/>
      <c r="P133" s="4"/>
      <c r="Q133" s="53"/>
    </row>
    <row r="134" spans="1:17" s="52" customFormat="1" ht="12.75">
      <c r="A134" s="51"/>
      <c r="B134" s="51"/>
      <c r="D134" s="53"/>
      <c r="G134" s="53"/>
      <c r="H134" s="62"/>
      <c r="I134" s="53"/>
      <c r="J134" s="55"/>
      <c r="K134" s="55"/>
      <c r="L134" s="56"/>
      <c r="M134" s="4"/>
      <c r="N134" s="4"/>
      <c r="O134" s="4"/>
      <c r="P134" s="4"/>
      <c r="Q134" s="53"/>
    </row>
    <row r="135" spans="1:17" s="52" customFormat="1" ht="12.75">
      <c r="A135" s="51"/>
      <c r="B135" s="51"/>
      <c r="D135" s="53"/>
      <c r="G135" s="53"/>
      <c r="H135" s="62"/>
      <c r="I135" s="53"/>
      <c r="J135" s="55"/>
      <c r="K135" s="55"/>
      <c r="L135" s="56"/>
      <c r="M135" s="4"/>
      <c r="N135" s="4"/>
      <c r="O135" s="4"/>
      <c r="P135" s="4"/>
      <c r="Q135" s="53"/>
    </row>
    <row r="136" spans="1:17" s="52" customFormat="1" ht="12.75">
      <c r="A136" s="51"/>
      <c r="B136" s="51"/>
      <c r="D136" s="53"/>
      <c r="G136" s="53"/>
      <c r="H136" s="62"/>
      <c r="I136" s="53"/>
      <c r="J136" s="55"/>
      <c r="K136" s="55"/>
      <c r="L136" s="56"/>
      <c r="M136" s="4"/>
      <c r="N136" s="4"/>
      <c r="O136" s="4"/>
      <c r="P136" s="4"/>
      <c r="Q136" s="53"/>
    </row>
    <row r="137" spans="1:17" s="52" customFormat="1" ht="12.75">
      <c r="A137" s="51"/>
      <c r="B137" s="51"/>
      <c r="D137" s="53"/>
      <c r="G137" s="53"/>
      <c r="H137" s="62"/>
      <c r="I137" s="53"/>
      <c r="J137" s="55"/>
      <c r="K137" s="55"/>
      <c r="L137" s="56"/>
      <c r="M137" s="4"/>
      <c r="N137" s="4"/>
      <c r="O137" s="4"/>
      <c r="P137" s="4"/>
      <c r="Q137" s="53"/>
    </row>
    <row r="138" spans="1:17" s="52" customFormat="1" ht="12.75">
      <c r="A138" s="51"/>
      <c r="B138" s="51"/>
      <c r="D138" s="53"/>
      <c r="G138" s="53"/>
      <c r="H138" s="62"/>
      <c r="I138" s="53"/>
      <c r="J138" s="55"/>
      <c r="K138" s="55"/>
      <c r="L138" s="56"/>
      <c r="M138" s="4"/>
      <c r="N138" s="4"/>
      <c r="O138" s="4"/>
      <c r="P138" s="4"/>
      <c r="Q138" s="53"/>
    </row>
    <row r="139" spans="1:17" s="52" customFormat="1" ht="12.75">
      <c r="A139" s="51"/>
      <c r="B139" s="51"/>
      <c r="D139" s="53"/>
      <c r="G139" s="53"/>
      <c r="H139" s="62"/>
      <c r="I139" s="53"/>
      <c r="J139" s="55"/>
      <c r="K139" s="55"/>
      <c r="L139" s="56"/>
      <c r="M139" s="4"/>
      <c r="N139" s="4"/>
      <c r="O139" s="4"/>
      <c r="P139" s="4"/>
      <c r="Q139" s="53"/>
    </row>
    <row r="140" spans="1:17" s="52" customFormat="1" ht="12.75">
      <c r="A140" s="51"/>
      <c r="B140" s="51"/>
      <c r="D140" s="53"/>
      <c r="G140" s="53"/>
      <c r="H140" s="62"/>
      <c r="I140" s="53"/>
      <c r="J140" s="55"/>
      <c r="K140" s="55"/>
      <c r="L140" s="56"/>
      <c r="M140" s="4"/>
      <c r="N140" s="4"/>
      <c r="O140" s="4"/>
      <c r="P140" s="4"/>
      <c r="Q140" s="53"/>
    </row>
    <row r="141" spans="1:17" s="52" customFormat="1" ht="12.75">
      <c r="A141" s="51"/>
      <c r="B141" s="51"/>
      <c r="D141" s="53"/>
      <c r="G141" s="53"/>
      <c r="H141" s="62"/>
      <c r="I141" s="53"/>
      <c r="J141" s="55"/>
      <c r="K141" s="55"/>
      <c r="L141" s="56"/>
      <c r="M141" s="4"/>
      <c r="N141" s="4"/>
      <c r="O141" s="4"/>
      <c r="P141" s="4"/>
      <c r="Q141" s="53"/>
    </row>
    <row r="142" spans="1:17" s="52" customFormat="1" ht="12.75">
      <c r="A142" s="51"/>
      <c r="B142" s="51"/>
      <c r="D142" s="53"/>
      <c r="G142" s="53"/>
      <c r="H142" s="62"/>
      <c r="I142" s="53"/>
      <c r="J142" s="55"/>
      <c r="K142" s="55"/>
      <c r="L142" s="56"/>
      <c r="M142" s="4"/>
      <c r="N142" s="4"/>
      <c r="O142" s="4"/>
      <c r="P142" s="4"/>
      <c r="Q142" s="53"/>
    </row>
    <row r="143" spans="1:17" s="52" customFormat="1" ht="12.75">
      <c r="A143" s="51"/>
      <c r="B143" s="51"/>
      <c r="D143" s="53"/>
      <c r="G143" s="53"/>
      <c r="H143" s="62"/>
      <c r="I143" s="53"/>
      <c r="J143" s="55"/>
      <c r="K143" s="55"/>
      <c r="L143" s="56"/>
      <c r="M143" s="4"/>
      <c r="N143" s="4"/>
      <c r="O143" s="4"/>
      <c r="P143" s="4"/>
      <c r="Q143" s="53"/>
    </row>
    <row r="144" spans="1:17" s="52" customFormat="1" ht="12.75">
      <c r="A144" s="51"/>
      <c r="B144" s="51"/>
      <c r="D144" s="53"/>
      <c r="G144" s="53"/>
      <c r="H144" s="62"/>
      <c r="I144" s="53"/>
      <c r="J144" s="55"/>
      <c r="K144" s="55"/>
      <c r="L144" s="56"/>
      <c r="M144" s="4"/>
      <c r="N144" s="4"/>
      <c r="O144" s="4"/>
      <c r="P144" s="4"/>
      <c r="Q144" s="53"/>
    </row>
    <row r="145" spans="1:17" s="52" customFormat="1" ht="12.75">
      <c r="A145" s="51"/>
      <c r="B145" s="51"/>
      <c r="D145" s="53"/>
      <c r="G145" s="53"/>
      <c r="H145" s="62"/>
      <c r="I145" s="53"/>
      <c r="J145" s="55"/>
      <c r="K145" s="55"/>
      <c r="L145" s="56"/>
      <c r="M145" s="4"/>
      <c r="N145" s="4"/>
      <c r="O145" s="4"/>
      <c r="P145" s="4"/>
      <c r="Q145" s="53"/>
    </row>
    <row r="146" spans="1:17" s="52" customFormat="1" ht="12.75">
      <c r="A146" s="51"/>
      <c r="B146" s="51"/>
      <c r="D146" s="53"/>
      <c r="G146" s="53"/>
      <c r="H146" s="62"/>
      <c r="I146" s="53"/>
      <c r="J146" s="55"/>
      <c r="K146" s="55"/>
      <c r="L146" s="56"/>
      <c r="M146" s="4"/>
      <c r="N146" s="4"/>
      <c r="O146" s="4"/>
      <c r="P146" s="4"/>
      <c r="Q146" s="53"/>
    </row>
    <row r="147" spans="1:17" s="52" customFormat="1" ht="12.75">
      <c r="A147" s="51"/>
      <c r="B147" s="51"/>
      <c r="D147" s="53"/>
      <c r="G147" s="53"/>
      <c r="H147" s="62"/>
      <c r="I147" s="53"/>
      <c r="J147" s="55"/>
      <c r="K147" s="55"/>
      <c r="L147" s="56"/>
      <c r="M147" s="4"/>
      <c r="N147" s="4"/>
      <c r="O147" s="4"/>
      <c r="P147" s="4"/>
      <c r="Q147" s="53"/>
    </row>
    <row r="148" spans="1:17" s="52" customFormat="1" ht="12.75">
      <c r="A148" s="51"/>
      <c r="B148" s="51"/>
      <c r="D148" s="53"/>
      <c r="G148" s="53"/>
      <c r="H148" s="62"/>
      <c r="I148" s="53"/>
      <c r="J148" s="55"/>
      <c r="K148" s="55"/>
      <c r="L148" s="56"/>
      <c r="M148" s="4"/>
      <c r="N148" s="4"/>
      <c r="O148" s="4"/>
      <c r="P148" s="4"/>
      <c r="Q148" s="53"/>
    </row>
    <row r="149" spans="1:17" s="52" customFormat="1" ht="12.75">
      <c r="A149" s="51"/>
      <c r="B149" s="51"/>
      <c r="D149" s="53"/>
      <c r="G149" s="53"/>
      <c r="H149" s="62"/>
      <c r="I149" s="53"/>
      <c r="J149" s="55"/>
      <c r="K149" s="55"/>
      <c r="L149" s="56"/>
      <c r="M149" s="4"/>
      <c r="N149" s="4"/>
      <c r="O149" s="4"/>
      <c r="P149" s="4"/>
      <c r="Q149" s="53"/>
    </row>
    <row r="150" spans="1:17" s="52" customFormat="1" ht="12.75">
      <c r="A150" s="51"/>
      <c r="B150" s="51"/>
      <c r="D150" s="53"/>
      <c r="G150" s="53"/>
      <c r="H150" s="62"/>
      <c r="I150" s="53"/>
      <c r="J150" s="55"/>
      <c r="K150" s="55"/>
      <c r="L150" s="56"/>
      <c r="M150" s="4"/>
      <c r="N150" s="4"/>
      <c r="O150" s="4"/>
      <c r="P150" s="4"/>
      <c r="Q150" s="53"/>
    </row>
    <row r="151" spans="1:17" s="52" customFormat="1" ht="12.75">
      <c r="A151" s="51"/>
      <c r="B151" s="51"/>
      <c r="D151" s="53"/>
      <c r="G151" s="53"/>
      <c r="H151" s="62"/>
      <c r="I151" s="53"/>
      <c r="J151" s="55"/>
      <c r="K151" s="55"/>
      <c r="L151" s="56"/>
      <c r="M151" s="4"/>
      <c r="N151" s="4"/>
      <c r="O151" s="4"/>
      <c r="P151" s="4"/>
      <c r="Q151" s="53"/>
    </row>
    <row r="152" spans="1:17" s="52" customFormat="1" ht="12.75">
      <c r="A152" s="51"/>
      <c r="B152" s="51"/>
      <c r="D152" s="53"/>
      <c r="G152" s="53"/>
      <c r="H152" s="62"/>
      <c r="I152" s="53"/>
      <c r="J152" s="55"/>
      <c r="K152" s="55"/>
      <c r="L152" s="56"/>
      <c r="M152" s="4"/>
      <c r="N152" s="4"/>
      <c r="O152" s="4"/>
      <c r="P152" s="4"/>
      <c r="Q152" s="53"/>
    </row>
    <row r="153" spans="1:17" s="52" customFormat="1" ht="12.75">
      <c r="A153" s="51"/>
      <c r="B153" s="51"/>
      <c r="D153" s="53"/>
      <c r="G153" s="53"/>
      <c r="H153" s="62"/>
      <c r="I153" s="53"/>
      <c r="J153" s="55"/>
      <c r="K153" s="55"/>
      <c r="L153" s="56"/>
      <c r="M153" s="4"/>
      <c r="N153" s="4"/>
      <c r="O153" s="4"/>
      <c r="P153" s="4"/>
      <c r="Q153" s="53"/>
    </row>
    <row r="154" spans="1:17" s="52" customFormat="1" ht="12.75">
      <c r="A154" s="51"/>
      <c r="B154" s="51"/>
      <c r="D154" s="53"/>
      <c r="G154" s="53"/>
      <c r="H154" s="62"/>
      <c r="I154" s="53"/>
      <c r="J154" s="55"/>
      <c r="K154" s="55"/>
      <c r="L154" s="56"/>
      <c r="M154" s="4"/>
      <c r="N154" s="4"/>
      <c r="O154" s="4"/>
      <c r="P154" s="4"/>
      <c r="Q154" s="53"/>
    </row>
    <row r="155" spans="1:17" s="52" customFormat="1" ht="12.75">
      <c r="A155" s="51"/>
      <c r="B155" s="51"/>
      <c r="D155" s="53"/>
      <c r="G155" s="53"/>
      <c r="H155" s="62"/>
      <c r="I155" s="53"/>
      <c r="J155" s="55"/>
      <c r="K155" s="55"/>
      <c r="L155" s="56"/>
      <c r="M155" s="4"/>
      <c r="N155" s="4"/>
      <c r="O155" s="4"/>
      <c r="P155" s="4"/>
      <c r="Q155" s="53"/>
    </row>
    <row r="156" spans="1:17" s="52" customFormat="1" ht="12.75">
      <c r="A156" s="51"/>
      <c r="B156" s="51"/>
      <c r="D156" s="53"/>
      <c r="G156" s="53"/>
      <c r="H156" s="62"/>
      <c r="I156" s="53"/>
      <c r="J156" s="55"/>
      <c r="K156" s="55"/>
      <c r="L156" s="56"/>
      <c r="M156" s="4"/>
      <c r="N156" s="4"/>
      <c r="O156" s="4"/>
      <c r="P156" s="4"/>
      <c r="Q156" s="53"/>
    </row>
    <row r="157" spans="1:17" s="52" customFormat="1" ht="12.75">
      <c r="A157" s="51"/>
      <c r="B157" s="51"/>
      <c r="D157" s="53"/>
      <c r="G157" s="53"/>
      <c r="H157" s="62"/>
      <c r="I157" s="53"/>
      <c r="J157" s="55"/>
      <c r="K157" s="55"/>
      <c r="L157" s="56"/>
      <c r="M157" s="4"/>
      <c r="N157" s="4"/>
      <c r="O157" s="4"/>
      <c r="P157" s="4"/>
      <c r="Q157" s="53"/>
    </row>
    <row r="158" spans="1:17" s="52" customFormat="1" ht="12.75">
      <c r="A158" s="51"/>
      <c r="B158" s="51"/>
      <c r="D158" s="53"/>
      <c r="G158" s="53"/>
      <c r="H158" s="62"/>
      <c r="I158" s="53"/>
      <c r="J158" s="55"/>
      <c r="K158" s="55"/>
      <c r="L158" s="56"/>
      <c r="M158" s="4"/>
      <c r="N158" s="4"/>
      <c r="O158" s="4"/>
      <c r="P158" s="4"/>
      <c r="Q158" s="53"/>
    </row>
    <row r="159" spans="1:17" s="52" customFormat="1" ht="12.75">
      <c r="A159" s="51"/>
      <c r="B159" s="51"/>
      <c r="D159" s="53"/>
      <c r="G159" s="53"/>
      <c r="H159" s="62"/>
      <c r="I159" s="53"/>
      <c r="J159" s="55"/>
      <c r="K159" s="55"/>
      <c r="L159" s="56"/>
      <c r="M159" s="4"/>
      <c r="N159" s="4"/>
      <c r="O159" s="4"/>
      <c r="P159" s="4"/>
      <c r="Q159" s="53"/>
    </row>
    <row r="160" spans="1:17" s="52" customFormat="1" ht="12.75">
      <c r="A160" s="51"/>
      <c r="B160" s="51"/>
      <c r="D160" s="53"/>
      <c r="G160" s="53"/>
      <c r="H160" s="62"/>
      <c r="I160" s="53"/>
      <c r="J160" s="55"/>
      <c r="K160" s="55"/>
      <c r="L160" s="56"/>
      <c r="M160" s="4"/>
      <c r="N160" s="4"/>
      <c r="O160" s="4"/>
      <c r="P160" s="4"/>
      <c r="Q160" s="53"/>
    </row>
    <row r="161" spans="1:17" s="52" customFormat="1" ht="12.75">
      <c r="A161" s="51"/>
      <c r="B161" s="51"/>
      <c r="D161" s="53"/>
      <c r="G161" s="53"/>
      <c r="H161" s="62"/>
      <c r="I161" s="53"/>
      <c r="J161" s="55"/>
      <c r="K161" s="55"/>
      <c r="L161" s="56"/>
      <c r="M161" s="4"/>
      <c r="N161" s="4"/>
      <c r="O161" s="4"/>
      <c r="P161" s="4"/>
      <c r="Q161" s="53"/>
    </row>
    <row r="162" spans="1:17" s="52" customFormat="1" ht="12.75">
      <c r="A162" s="51"/>
      <c r="B162" s="51"/>
      <c r="D162" s="53"/>
      <c r="E162" s="63"/>
      <c r="G162" s="53"/>
      <c r="H162" s="53"/>
      <c r="I162" s="53"/>
      <c r="J162" s="55"/>
      <c r="K162" s="55"/>
      <c r="L162" s="56"/>
      <c r="M162" s="53"/>
      <c r="N162" s="53"/>
      <c r="O162" s="53"/>
      <c r="P162" s="53"/>
      <c r="Q162" s="53"/>
    </row>
    <row r="163" spans="1:17" s="52" customFormat="1" ht="12.75">
      <c r="A163" s="51"/>
      <c r="B163" s="51"/>
      <c r="D163" s="53"/>
      <c r="E163" s="63"/>
      <c r="G163" s="53"/>
      <c r="H163" s="53"/>
      <c r="I163" s="53"/>
      <c r="J163" s="55"/>
      <c r="K163" s="55"/>
      <c r="L163" s="56"/>
      <c r="M163" s="53"/>
      <c r="N163" s="53"/>
      <c r="O163" s="53"/>
      <c r="P163" s="53"/>
      <c r="Q163" s="53"/>
    </row>
    <row r="164" spans="1:17" s="52" customFormat="1" ht="12.75">
      <c r="A164" s="51"/>
      <c r="B164" s="51"/>
      <c r="D164" s="53"/>
      <c r="E164" s="63"/>
      <c r="G164" s="53"/>
      <c r="H164" s="53"/>
      <c r="I164" s="53"/>
      <c r="J164" s="55"/>
      <c r="K164" s="55"/>
      <c r="L164" s="56"/>
      <c r="M164" s="53"/>
      <c r="N164" s="53"/>
      <c r="O164" s="53"/>
      <c r="P164" s="53"/>
      <c r="Q164" s="53"/>
    </row>
    <row r="165" spans="1:17" s="52" customFormat="1" ht="12.75">
      <c r="A165" s="51"/>
      <c r="B165" s="51"/>
      <c r="D165" s="53"/>
      <c r="E165" s="63"/>
      <c r="G165" s="53"/>
      <c r="H165" s="53"/>
      <c r="I165" s="53"/>
      <c r="J165" s="55"/>
      <c r="K165" s="55"/>
      <c r="L165" s="56"/>
      <c r="M165" s="53"/>
      <c r="N165" s="53"/>
      <c r="O165" s="53"/>
      <c r="P165" s="53"/>
      <c r="Q165" s="53"/>
    </row>
    <row r="166" spans="1:17" s="52" customFormat="1" ht="12.75">
      <c r="A166" s="51"/>
      <c r="B166" s="51"/>
      <c r="D166" s="53"/>
      <c r="E166" s="63"/>
      <c r="G166" s="53"/>
      <c r="H166" s="53"/>
      <c r="I166" s="53"/>
      <c r="J166" s="55"/>
      <c r="K166" s="55"/>
      <c r="L166" s="56"/>
      <c r="M166" s="53"/>
      <c r="N166" s="53"/>
      <c r="O166" s="53"/>
      <c r="P166" s="53"/>
      <c r="Q166" s="53"/>
    </row>
    <row r="167" spans="1:17" s="52" customFormat="1" ht="12.75">
      <c r="A167" s="51"/>
      <c r="B167" s="51"/>
      <c r="D167" s="53"/>
      <c r="E167" s="63"/>
      <c r="G167" s="53"/>
      <c r="H167" s="53"/>
      <c r="I167" s="53"/>
      <c r="J167" s="55"/>
      <c r="K167" s="55"/>
      <c r="L167" s="56"/>
      <c r="M167" s="53"/>
      <c r="N167" s="53"/>
      <c r="O167" s="53"/>
      <c r="P167" s="53"/>
      <c r="Q167" s="53"/>
    </row>
    <row r="168" spans="1:17" s="52" customFormat="1" ht="12.75">
      <c r="A168" s="51"/>
      <c r="B168" s="51"/>
      <c r="D168" s="53"/>
      <c r="E168" s="63"/>
      <c r="G168" s="53"/>
      <c r="H168" s="53"/>
      <c r="I168" s="53"/>
      <c r="J168" s="55"/>
      <c r="K168" s="55"/>
      <c r="L168" s="56"/>
      <c r="M168" s="53"/>
      <c r="N168" s="53"/>
      <c r="O168" s="53"/>
      <c r="P168" s="53"/>
      <c r="Q168" s="53"/>
    </row>
    <row r="169" spans="1:17" s="52" customFormat="1" ht="12.75">
      <c r="A169" s="51"/>
      <c r="B169" s="51"/>
      <c r="D169" s="53"/>
      <c r="E169" s="63"/>
      <c r="G169" s="53"/>
      <c r="H169" s="53"/>
      <c r="I169" s="53"/>
      <c r="J169" s="55"/>
      <c r="K169" s="55"/>
      <c r="L169" s="56"/>
      <c r="M169" s="53"/>
      <c r="N169" s="53"/>
      <c r="O169" s="53"/>
      <c r="P169" s="53"/>
      <c r="Q169" s="53"/>
    </row>
    <row r="170" spans="1:17" s="52" customFormat="1" ht="12.75">
      <c r="A170" s="51"/>
      <c r="B170" s="51"/>
      <c r="D170" s="53"/>
      <c r="E170" s="63"/>
      <c r="G170" s="53"/>
      <c r="H170" s="53"/>
      <c r="I170" s="53"/>
      <c r="J170" s="55"/>
      <c r="K170" s="55"/>
      <c r="L170" s="56"/>
      <c r="M170" s="53"/>
      <c r="N170" s="53"/>
      <c r="O170" s="53"/>
      <c r="P170" s="53"/>
      <c r="Q170" s="53"/>
    </row>
    <row r="171" spans="1:17" s="52" customFormat="1" ht="12.75">
      <c r="A171" s="51"/>
      <c r="B171" s="51"/>
      <c r="D171" s="53"/>
      <c r="E171" s="63"/>
      <c r="G171" s="53"/>
      <c r="H171" s="53"/>
      <c r="I171" s="53"/>
      <c r="J171" s="55"/>
      <c r="K171" s="55"/>
      <c r="L171" s="56"/>
      <c r="M171" s="53"/>
      <c r="N171" s="53"/>
      <c r="O171" s="53"/>
      <c r="P171" s="53"/>
      <c r="Q171" s="53"/>
    </row>
    <row r="172" spans="1:17" s="52" customFormat="1" ht="12.75">
      <c r="A172" s="51"/>
      <c r="B172" s="51"/>
      <c r="D172" s="53"/>
      <c r="E172" s="63"/>
      <c r="G172" s="53"/>
      <c r="H172" s="53"/>
      <c r="I172" s="53"/>
      <c r="J172" s="55"/>
      <c r="K172" s="55"/>
      <c r="L172" s="56"/>
      <c r="M172" s="53"/>
      <c r="N172" s="53"/>
      <c r="O172" s="53"/>
      <c r="P172" s="53"/>
      <c r="Q172" s="53"/>
    </row>
    <row r="173" spans="1:17" s="52" customFormat="1" ht="12.75">
      <c r="A173" s="51"/>
      <c r="B173" s="51"/>
      <c r="D173" s="53"/>
      <c r="E173" s="63"/>
      <c r="G173" s="53"/>
      <c r="H173" s="53"/>
      <c r="I173" s="53"/>
      <c r="J173" s="55"/>
      <c r="K173" s="55"/>
      <c r="L173" s="56"/>
      <c r="M173" s="53"/>
      <c r="N173" s="53"/>
      <c r="O173" s="53"/>
      <c r="P173" s="53"/>
      <c r="Q173" s="53"/>
    </row>
    <row r="174" spans="1:17" s="52" customFormat="1" ht="12.75">
      <c r="A174" s="51"/>
      <c r="B174" s="51"/>
      <c r="D174" s="53"/>
      <c r="E174" s="63"/>
      <c r="G174" s="53"/>
      <c r="H174" s="53"/>
      <c r="I174" s="53"/>
      <c r="J174" s="55"/>
      <c r="K174" s="55"/>
      <c r="L174" s="56"/>
      <c r="M174" s="53"/>
      <c r="N174" s="53"/>
      <c r="O174" s="53"/>
      <c r="P174" s="53"/>
      <c r="Q174" s="53"/>
    </row>
    <row r="175" spans="1:17" s="52" customFormat="1" ht="12.75">
      <c r="A175" s="51"/>
      <c r="B175" s="51"/>
      <c r="D175" s="53"/>
      <c r="E175" s="63"/>
      <c r="G175" s="53"/>
      <c r="H175" s="53"/>
      <c r="I175" s="53"/>
      <c r="J175" s="55"/>
      <c r="K175" s="55"/>
      <c r="L175" s="56"/>
      <c r="M175" s="53"/>
      <c r="N175" s="53"/>
      <c r="O175" s="53"/>
      <c r="P175" s="53"/>
      <c r="Q175" s="53"/>
    </row>
    <row r="176" spans="1:17" s="52" customFormat="1" ht="12.75">
      <c r="A176" s="51"/>
      <c r="B176" s="51"/>
      <c r="D176" s="53"/>
      <c r="E176" s="63"/>
      <c r="G176" s="53"/>
      <c r="H176" s="53"/>
      <c r="I176" s="53"/>
      <c r="J176" s="55"/>
      <c r="K176" s="55"/>
      <c r="L176" s="56"/>
      <c r="M176" s="53"/>
      <c r="N176" s="53"/>
      <c r="O176" s="53"/>
      <c r="P176" s="53"/>
      <c r="Q176" s="53"/>
    </row>
    <row r="177" spans="4:17" s="52" customFormat="1" ht="12.75">
      <c r="D177" s="53"/>
      <c r="G177" s="53"/>
      <c r="H177" s="53"/>
      <c r="I177" s="53"/>
      <c r="J177" s="55"/>
      <c r="K177" s="53"/>
      <c r="L177" s="53"/>
      <c r="M177" s="4"/>
      <c r="N177" s="4"/>
      <c r="O177" s="4"/>
      <c r="P177" s="4"/>
      <c r="Q177" s="53"/>
    </row>
    <row r="178" spans="4:17" s="52" customFormat="1" ht="12.75">
      <c r="D178" s="53"/>
      <c r="G178" s="53"/>
      <c r="H178" s="53"/>
      <c r="I178" s="53"/>
      <c r="J178" s="55"/>
      <c r="K178" s="53"/>
      <c r="L178" s="53"/>
      <c r="M178" s="4"/>
      <c r="N178" s="4"/>
      <c r="O178" s="4"/>
      <c r="P178" s="4"/>
      <c r="Q178" s="53"/>
    </row>
    <row r="179" spans="1:17" s="57" customFormat="1" ht="12.75">
      <c r="A179" s="50"/>
      <c r="B179" s="50"/>
      <c r="C179" s="60"/>
      <c r="D179" s="53"/>
      <c r="E179" s="60"/>
      <c r="F179" s="60"/>
      <c r="G179" s="62"/>
      <c r="H179" s="62"/>
      <c r="I179" s="53"/>
      <c r="J179" s="55"/>
      <c r="K179" s="74"/>
      <c r="L179" s="75"/>
      <c r="M179" s="62"/>
      <c r="N179" s="75"/>
      <c r="O179" s="75"/>
      <c r="P179" s="75"/>
      <c r="Q179" s="58"/>
    </row>
    <row r="180" spans="1:17" s="52" customFormat="1" ht="12.75">
      <c r="A180" s="51"/>
      <c r="B180" s="51"/>
      <c r="D180" s="53"/>
      <c r="G180" s="53"/>
      <c r="H180" s="53"/>
      <c r="I180" s="53"/>
      <c r="J180" s="55"/>
      <c r="K180" s="55"/>
      <c r="L180" s="56"/>
      <c r="M180" s="4"/>
      <c r="N180" s="4"/>
      <c r="O180" s="4"/>
      <c r="P180" s="4"/>
      <c r="Q180" s="53"/>
    </row>
    <row r="181" spans="1:17" s="52" customFormat="1" ht="12.75">
      <c r="A181" s="51"/>
      <c r="B181" s="51"/>
      <c r="D181" s="53"/>
      <c r="G181" s="53"/>
      <c r="H181" s="53"/>
      <c r="I181" s="53"/>
      <c r="J181" s="55"/>
      <c r="K181" s="55"/>
      <c r="L181" s="56"/>
      <c r="M181" s="4"/>
      <c r="N181" s="4"/>
      <c r="O181" s="4"/>
      <c r="P181" s="4"/>
      <c r="Q181" s="53"/>
    </row>
    <row r="182" spans="1:17" s="52" customFormat="1" ht="12.75">
      <c r="A182" s="51"/>
      <c r="B182" s="51"/>
      <c r="D182" s="53"/>
      <c r="G182" s="53"/>
      <c r="H182" s="53"/>
      <c r="I182" s="53"/>
      <c r="J182" s="55"/>
      <c r="K182" s="55"/>
      <c r="L182" s="56"/>
      <c r="M182" s="4"/>
      <c r="N182" s="4"/>
      <c r="O182" s="4"/>
      <c r="P182" s="4"/>
      <c r="Q182" s="53"/>
    </row>
    <row r="183" spans="1:17" s="52" customFormat="1" ht="12.75">
      <c r="A183" s="51"/>
      <c r="B183" s="51"/>
      <c r="D183" s="53"/>
      <c r="G183" s="53"/>
      <c r="H183" s="53"/>
      <c r="I183" s="53"/>
      <c r="J183" s="55"/>
      <c r="K183" s="55"/>
      <c r="L183" s="56"/>
      <c r="M183" s="4"/>
      <c r="N183" s="4"/>
      <c r="O183" s="4"/>
      <c r="P183" s="4"/>
      <c r="Q183" s="53"/>
    </row>
    <row r="184" spans="1:17" s="52" customFormat="1" ht="12.75">
      <c r="A184" s="51"/>
      <c r="B184" s="51"/>
      <c r="D184" s="53"/>
      <c r="G184" s="53"/>
      <c r="H184" s="53"/>
      <c r="I184" s="53"/>
      <c r="J184" s="55"/>
      <c r="K184" s="55"/>
      <c r="L184" s="56"/>
      <c r="M184" s="4"/>
      <c r="N184" s="4"/>
      <c r="O184" s="4"/>
      <c r="P184" s="4"/>
      <c r="Q184" s="53"/>
    </row>
    <row r="185" spans="1:17" s="52" customFormat="1" ht="12.75">
      <c r="A185" s="51"/>
      <c r="B185" s="51"/>
      <c r="D185" s="53"/>
      <c r="G185" s="53"/>
      <c r="H185" s="53"/>
      <c r="I185" s="53"/>
      <c r="J185" s="55"/>
      <c r="K185" s="55"/>
      <c r="L185" s="56"/>
      <c r="M185" s="4"/>
      <c r="N185" s="4"/>
      <c r="O185" s="4"/>
      <c r="P185" s="4"/>
      <c r="Q185" s="53"/>
    </row>
    <row r="186" spans="1:17" s="52" customFormat="1" ht="12.75">
      <c r="A186" s="51"/>
      <c r="B186" s="51"/>
      <c r="D186" s="53"/>
      <c r="E186" s="63"/>
      <c r="G186" s="53"/>
      <c r="H186" s="53"/>
      <c r="I186" s="53"/>
      <c r="J186" s="55"/>
      <c r="K186" s="55"/>
      <c r="L186" s="56"/>
      <c r="M186" s="4"/>
      <c r="N186" s="4"/>
      <c r="O186" s="4"/>
      <c r="P186" s="4"/>
      <c r="Q186" s="53"/>
    </row>
    <row r="187" spans="1:17" s="57" customFormat="1" ht="12.75">
      <c r="A187" s="50"/>
      <c r="B187" s="64"/>
      <c r="D187" s="53"/>
      <c r="G187" s="58"/>
      <c r="H187" s="58"/>
      <c r="I187" s="53"/>
      <c r="J187" s="55"/>
      <c r="K187" s="65"/>
      <c r="L187" s="66"/>
      <c r="M187" s="58"/>
      <c r="N187" s="66"/>
      <c r="O187" s="66"/>
      <c r="P187" s="66"/>
      <c r="Q187" s="58"/>
    </row>
    <row r="188" spans="1:17" s="52" customFormat="1" ht="12.75">
      <c r="A188" s="51"/>
      <c r="B188" s="51"/>
      <c r="D188" s="53"/>
      <c r="G188" s="53"/>
      <c r="H188" s="62"/>
      <c r="I188" s="53"/>
      <c r="J188" s="55"/>
      <c r="K188" s="55"/>
      <c r="L188" s="56"/>
      <c r="M188" s="4"/>
      <c r="N188" s="4"/>
      <c r="O188" s="4"/>
      <c r="P188" s="4"/>
      <c r="Q188" s="53"/>
    </row>
    <row r="189" spans="1:17" s="57" customFormat="1" ht="12.75">
      <c r="A189" s="50"/>
      <c r="B189" s="64"/>
      <c r="D189" s="53"/>
      <c r="G189" s="58"/>
      <c r="H189" s="62"/>
      <c r="I189" s="53"/>
      <c r="J189" s="55"/>
      <c r="K189" s="65"/>
      <c r="L189" s="64"/>
      <c r="M189" s="58"/>
      <c r="N189" s="66"/>
      <c r="O189" s="66"/>
      <c r="P189" s="66"/>
      <c r="Q189" s="58"/>
    </row>
    <row r="190" spans="1:17" s="57" customFormat="1" ht="12.75">
      <c r="A190" s="50"/>
      <c r="B190" s="64"/>
      <c r="D190" s="53"/>
      <c r="G190" s="58"/>
      <c r="H190" s="62"/>
      <c r="I190" s="53"/>
      <c r="J190" s="55"/>
      <c r="K190" s="65"/>
      <c r="L190" s="64"/>
      <c r="M190" s="58"/>
      <c r="N190" s="66"/>
      <c r="O190" s="66"/>
      <c r="P190" s="66"/>
      <c r="Q190" s="58"/>
    </row>
    <row r="191" spans="1:17" s="57" customFormat="1" ht="12.75">
      <c r="A191" s="50"/>
      <c r="B191" s="64"/>
      <c r="D191" s="53"/>
      <c r="G191" s="58"/>
      <c r="H191" s="62"/>
      <c r="I191" s="53"/>
      <c r="J191" s="55"/>
      <c r="K191" s="65"/>
      <c r="L191" s="64"/>
      <c r="M191" s="58"/>
      <c r="N191" s="66"/>
      <c r="O191" s="66"/>
      <c r="P191" s="66"/>
      <c r="Q191" s="58"/>
    </row>
    <row r="192" spans="1:17" s="57" customFormat="1" ht="12.75">
      <c r="A192" s="50"/>
      <c r="B192" s="64"/>
      <c r="D192" s="53"/>
      <c r="G192" s="58"/>
      <c r="H192" s="62"/>
      <c r="I192" s="53"/>
      <c r="J192" s="55"/>
      <c r="K192" s="65"/>
      <c r="L192" s="64"/>
      <c r="M192" s="58"/>
      <c r="N192" s="66"/>
      <c r="O192" s="66"/>
      <c r="P192" s="66"/>
      <c r="Q192" s="58"/>
    </row>
    <row r="193" spans="1:17" s="52" customFormat="1" ht="12.75">
      <c r="A193" s="51"/>
      <c r="B193" s="51"/>
      <c r="D193" s="53"/>
      <c r="G193" s="53"/>
      <c r="H193" s="53"/>
      <c r="I193" s="53"/>
      <c r="J193" s="55"/>
      <c r="K193" s="55"/>
      <c r="L193" s="56"/>
      <c r="M193" s="4"/>
      <c r="N193" s="4"/>
      <c r="O193" s="4"/>
      <c r="P193" s="4"/>
      <c r="Q193" s="53"/>
    </row>
    <row r="194" spans="4:17" s="52" customFormat="1" ht="12.75">
      <c r="D194" s="53"/>
      <c r="G194" s="53"/>
      <c r="H194" s="53"/>
      <c r="I194" s="53"/>
      <c r="J194" s="55"/>
      <c r="K194" s="53"/>
      <c r="L194" s="53"/>
      <c r="M194" s="4"/>
      <c r="N194" s="4"/>
      <c r="O194" s="4"/>
      <c r="P194" s="4"/>
      <c r="Q194" s="53"/>
    </row>
    <row r="195" spans="3:16" s="39" customFormat="1" ht="12.75">
      <c r="C195" s="5"/>
      <c r="D195" s="67"/>
      <c r="E195" s="5"/>
      <c r="F195" s="5"/>
      <c r="G195" s="5"/>
      <c r="H195" s="4"/>
      <c r="I195" s="68"/>
      <c r="J195" s="69"/>
      <c r="K195" s="70"/>
      <c r="L195" s="71"/>
      <c r="N195" s="4"/>
      <c r="P195" s="5"/>
    </row>
    <row r="196" spans="1:16" s="57" customFormat="1" ht="12.75">
      <c r="A196" s="50"/>
      <c r="B196" s="50"/>
      <c r="C196" s="72"/>
      <c r="D196" s="62"/>
      <c r="E196" s="73"/>
      <c r="F196" s="60"/>
      <c r="G196" s="62"/>
      <c r="H196" s="62"/>
      <c r="I196" s="72"/>
      <c r="J196" s="61"/>
      <c r="K196" s="74"/>
      <c r="L196" s="50"/>
      <c r="M196" s="62"/>
      <c r="N196" s="50"/>
      <c r="P196" s="72"/>
    </row>
    <row r="197" spans="1:16" s="57" customFormat="1" ht="12.75">
      <c r="A197" s="50"/>
      <c r="B197" s="50"/>
      <c r="C197" s="72"/>
      <c r="D197" s="62"/>
      <c r="E197" s="73"/>
      <c r="F197" s="60"/>
      <c r="G197" s="62"/>
      <c r="H197" s="62"/>
      <c r="I197" s="74"/>
      <c r="J197" s="75"/>
      <c r="K197" s="74"/>
      <c r="L197" s="50"/>
      <c r="M197" s="62"/>
      <c r="N197" s="75"/>
      <c r="O197" s="50"/>
      <c r="P197" s="72"/>
    </row>
    <row r="198" spans="1:16" s="52" customFormat="1" ht="12.75">
      <c r="A198" s="51"/>
      <c r="B198" s="51"/>
      <c r="C198" s="76"/>
      <c r="D198" s="53"/>
      <c r="E198" s="59"/>
      <c r="G198" s="53"/>
      <c r="H198" s="53"/>
      <c r="I198" s="77"/>
      <c r="J198" s="56"/>
      <c r="K198" s="55"/>
      <c r="L198" s="56"/>
      <c r="M198" s="4"/>
      <c r="N198" s="4"/>
      <c r="O198" s="5"/>
      <c r="P198" s="68"/>
    </row>
    <row r="199" spans="1:16" s="52" customFormat="1" ht="12.75">
      <c r="A199" s="51"/>
      <c r="B199" s="51"/>
      <c r="C199" s="76"/>
      <c r="D199" s="53"/>
      <c r="E199" s="59"/>
      <c r="G199" s="53"/>
      <c r="H199" s="53"/>
      <c r="I199" s="77"/>
      <c r="J199" s="56"/>
      <c r="K199" s="55"/>
      <c r="L199" s="56"/>
      <c r="M199" s="4"/>
      <c r="N199" s="4"/>
      <c r="O199" s="5"/>
      <c r="P199" s="68"/>
    </row>
    <row r="200" spans="1:16" s="52" customFormat="1" ht="12.75">
      <c r="A200" s="51"/>
      <c r="B200" s="51"/>
      <c r="G200" s="53"/>
      <c r="H200" s="53"/>
      <c r="I200" s="77"/>
      <c r="J200" s="56"/>
      <c r="K200" s="55"/>
      <c r="L200" s="56"/>
      <c r="M200" s="4"/>
      <c r="N200" s="4"/>
      <c r="O200" s="5"/>
      <c r="P200" s="68"/>
    </row>
    <row r="201" spans="7:16" s="52" customFormat="1" ht="12.75">
      <c r="G201" s="53"/>
      <c r="H201" s="53"/>
      <c r="I201" s="59"/>
      <c r="J201" s="53"/>
      <c r="K201" s="53"/>
      <c r="L201" s="53"/>
      <c r="M201" s="4"/>
      <c r="N201" s="4"/>
      <c r="O201" s="5"/>
      <c r="P201" s="68"/>
    </row>
    <row r="202" spans="7:16" s="52" customFormat="1" ht="12.75">
      <c r="G202" s="53"/>
      <c r="H202" s="53"/>
      <c r="I202" s="59"/>
      <c r="J202" s="53"/>
      <c r="K202" s="53"/>
      <c r="L202" s="53"/>
      <c r="M202" s="4"/>
      <c r="N202" s="4"/>
      <c r="O202" s="5"/>
      <c r="P202" s="68"/>
    </row>
    <row r="203" spans="7:16" s="52" customFormat="1" ht="12.75">
      <c r="G203" s="53"/>
      <c r="H203" s="53"/>
      <c r="I203" s="59"/>
      <c r="J203" s="53"/>
      <c r="K203" s="53"/>
      <c r="L203" s="53"/>
      <c r="M203" s="4"/>
      <c r="N203" s="4"/>
      <c r="O203" s="5"/>
      <c r="P203" s="68"/>
    </row>
    <row r="204" spans="7:16" s="52" customFormat="1" ht="12.75">
      <c r="G204" s="53"/>
      <c r="H204" s="53"/>
      <c r="I204" s="59"/>
      <c r="J204" s="53"/>
      <c r="K204" s="53"/>
      <c r="L204" s="53"/>
      <c r="M204" s="4"/>
      <c r="N204" s="4"/>
      <c r="O204" s="5"/>
      <c r="P204" s="68"/>
    </row>
    <row r="205" spans="7:16" s="52" customFormat="1" ht="12.75">
      <c r="G205" s="53"/>
      <c r="H205" s="53"/>
      <c r="I205" s="59"/>
      <c r="J205" s="53"/>
      <c r="K205" s="53"/>
      <c r="L205" s="53"/>
      <c r="M205" s="4"/>
      <c r="N205" s="4"/>
      <c r="O205" s="5"/>
      <c r="P205" s="68"/>
    </row>
    <row r="206" spans="7:16" s="52" customFormat="1" ht="12.75">
      <c r="G206" s="53"/>
      <c r="H206" s="53"/>
      <c r="I206" s="59"/>
      <c r="J206" s="53"/>
      <c r="K206" s="53"/>
      <c r="L206" s="53"/>
      <c r="M206" s="4"/>
      <c r="N206" s="4"/>
      <c r="O206" s="5"/>
      <c r="P206" s="68"/>
    </row>
    <row r="207" spans="7:16" s="52" customFormat="1" ht="12.75">
      <c r="G207" s="53"/>
      <c r="H207" s="53"/>
      <c r="I207" s="59"/>
      <c r="J207" s="53"/>
      <c r="K207" s="53"/>
      <c r="L207" s="53"/>
      <c r="M207" s="4"/>
      <c r="N207" s="4"/>
      <c r="O207" s="5"/>
      <c r="P207" s="68"/>
    </row>
    <row r="208" spans="7:16" s="52" customFormat="1" ht="12.75">
      <c r="G208" s="53"/>
      <c r="H208" s="53"/>
      <c r="I208" s="59"/>
      <c r="J208" s="53"/>
      <c r="K208" s="53"/>
      <c r="L208" s="53"/>
      <c r="M208" s="4"/>
      <c r="N208" s="4"/>
      <c r="O208" s="5"/>
      <c r="P208" s="68"/>
    </row>
    <row r="209" spans="7:16" s="52" customFormat="1" ht="12.75">
      <c r="G209" s="53"/>
      <c r="H209" s="53"/>
      <c r="I209" s="59"/>
      <c r="J209" s="53"/>
      <c r="K209" s="53"/>
      <c r="L209" s="53"/>
      <c r="M209" s="4"/>
      <c r="N209" s="4"/>
      <c r="O209" s="5"/>
      <c r="P209" s="68"/>
    </row>
    <row r="210" spans="7:16" s="52" customFormat="1" ht="12.75">
      <c r="G210" s="53"/>
      <c r="H210" s="53"/>
      <c r="I210" s="59"/>
      <c r="J210" s="53"/>
      <c r="K210" s="53"/>
      <c r="L210" s="53"/>
      <c r="M210" s="4"/>
      <c r="N210" s="4"/>
      <c r="O210" s="5"/>
      <c r="P210" s="68"/>
    </row>
    <row r="211" spans="7:16" s="52" customFormat="1" ht="12.75">
      <c r="G211" s="53"/>
      <c r="H211" s="53"/>
      <c r="I211" s="59"/>
      <c r="J211" s="53"/>
      <c r="K211" s="53"/>
      <c r="L211" s="53"/>
      <c r="M211" s="4"/>
      <c r="N211" s="4"/>
      <c r="O211" s="5"/>
      <c r="P211" s="68"/>
    </row>
    <row r="212" spans="7:16" s="52" customFormat="1" ht="12.75">
      <c r="G212" s="53"/>
      <c r="H212" s="53"/>
      <c r="I212" s="59"/>
      <c r="J212" s="53"/>
      <c r="K212" s="53"/>
      <c r="L212" s="53"/>
      <c r="M212" s="4"/>
      <c r="N212" s="4"/>
      <c r="O212" s="5"/>
      <c r="P212" s="68"/>
    </row>
    <row r="213" spans="7:16" s="52" customFormat="1" ht="12.75">
      <c r="G213" s="53"/>
      <c r="H213" s="53"/>
      <c r="I213" s="59"/>
      <c r="J213" s="53"/>
      <c r="K213" s="53"/>
      <c r="L213" s="53"/>
      <c r="M213" s="4"/>
      <c r="N213" s="4"/>
      <c r="O213" s="5"/>
      <c r="P213" s="68"/>
    </row>
    <row r="214" spans="7:16" s="52" customFormat="1" ht="12.75">
      <c r="G214" s="53"/>
      <c r="H214" s="53"/>
      <c r="I214" s="59"/>
      <c r="J214" s="53"/>
      <c r="K214" s="53"/>
      <c r="L214" s="53"/>
      <c r="M214" s="4"/>
      <c r="N214" s="4"/>
      <c r="O214" s="5"/>
      <c r="P214" s="68"/>
    </row>
    <row r="215" spans="7:16" s="52" customFormat="1" ht="12.75">
      <c r="G215" s="53"/>
      <c r="H215" s="53"/>
      <c r="I215" s="59"/>
      <c r="J215" s="53"/>
      <c r="K215" s="53"/>
      <c r="L215" s="53"/>
      <c r="M215" s="4"/>
      <c r="N215" s="4"/>
      <c r="O215" s="5"/>
      <c r="P215" s="68"/>
    </row>
    <row r="216" spans="7:16" s="52" customFormat="1" ht="12.75">
      <c r="G216" s="53"/>
      <c r="H216" s="53"/>
      <c r="I216" s="59"/>
      <c r="J216" s="53"/>
      <c r="K216" s="53"/>
      <c r="L216" s="53"/>
      <c r="M216" s="4"/>
      <c r="N216" s="4"/>
      <c r="O216" s="5"/>
      <c r="P216" s="68"/>
    </row>
    <row r="217" spans="7:16" s="52" customFormat="1" ht="12.75">
      <c r="G217" s="53"/>
      <c r="H217" s="53"/>
      <c r="I217" s="53"/>
      <c r="J217" s="53"/>
      <c r="K217" s="53"/>
      <c r="L217" s="53"/>
      <c r="M217" s="4"/>
      <c r="N217" s="4"/>
      <c r="O217" s="5"/>
      <c r="P217" s="68"/>
    </row>
    <row r="218" spans="7:16" s="52" customFormat="1" ht="12.75">
      <c r="G218" s="53"/>
      <c r="H218" s="53"/>
      <c r="I218" s="53"/>
      <c r="J218" s="53"/>
      <c r="K218" s="53"/>
      <c r="L218" s="53"/>
      <c r="M218" s="4"/>
      <c r="N218" s="4"/>
      <c r="O218" s="5"/>
      <c r="P218" s="68"/>
    </row>
    <row r="219" spans="7:16" s="52" customFormat="1" ht="12.75">
      <c r="G219" s="53"/>
      <c r="H219" s="53"/>
      <c r="I219" s="53"/>
      <c r="J219" s="53"/>
      <c r="K219" s="53"/>
      <c r="L219" s="53"/>
      <c r="M219" s="4"/>
      <c r="N219" s="4"/>
      <c r="O219" s="5"/>
      <c r="P219" s="68"/>
    </row>
    <row r="220" spans="7:16" s="52" customFormat="1" ht="12.75">
      <c r="G220" s="53"/>
      <c r="H220" s="53"/>
      <c r="I220" s="53"/>
      <c r="J220" s="53"/>
      <c r="K220" s="53"/>
      <c r="L220" s="53"/>
      <c r="M220" s="4"/>
      <c r="N220" s="4"/>
      <c r="O220" s="5"/>
      <c r="P220" s="68"/>
    </row>
    <row r="221" spans="7:16" s="52" customFormat="1" ht="12.75">
      <c r="G221" s="53"/>
      <c r="H221" s="53"/>
      <c r="I221" s="53"/>
      <c r="J221" s="53"/>
      <c r="K221" s="53"/>
      <c r="L221" s="53"/>
      <c r="M221" s="4"/>
      <c r="N221" s="4"/>
      <c r="O221" s="5"/>
      <c r="P221" s="68"/>
    </row>
    <row r="222" spans="7:16" s="52" customFormat="1" ht="12.75">
      <c r="G222" s="53"/>
      <c r="H222" s="53"/>
      <c r="I222" s="53"/>
      <c r="J222" s="53"/>
      <c r="K222" s="53"/>
      <c r="L222" s="53"/>
      <c r="M222" s="4"/>
      <c r="N222" s="4"/>
      <c r="O222" s="5"/>
      <c r="P222" s="68"/>
    </row>
    <row r="223" spans="7:16" s="52" customFormat="1" ht="12.75">
      <c r="G223" s="53"/>
      <c r="H223" s="53"/>
      <c r="I223" s="53"/>
      <c r="J223" s="53"/>
      <c r="K223" s="53"/>
      <c r="L223" s="53"/>
      <c r="M223" s="4"/>
      <c r="N223" s="4"/>
      <c r="O223" s="5"/>
      <c r="P223" s="68"/>
    </row>
    <row r="224" spans="7:16" s="52" customFormat="1" ht="12.75">
      <c r="G224" s="53"/>
      <c r="H224" s="53"/>
      <c r="I224" s="53"/>
      <c r="J224" s="53"/>
      <c r="K224" s="53"/>
      <c r="L224" s="53"/>
      <c r="M224" s="4"/>
      <c r="N224" s="4"/>
      <c r="O224" s="5"/>
      <c r="P224" s="68"/>
    </row>
    <row r="225" spans="7:16" s="52" customFormat="1" ht="12.75">
      <c r="G225" s="53"/>
      <c r="H225" s="53"/>
      <c r="I225" s="53"/>
      <c r="J225" s="53"/>
      <c r="K225" s="53"/>
      <c r="L225" s="53"/>
      <c r="M225" s="4"/>
      <c r="N225" s="4"/>
      <c r="O225" s="5"/>
      <c r="P225" s="68"/>
    </row>
    <row r="226" spans="7:16" s="52" customFormat="1" ht="12.75">
      <c r="G226" s="53"/>
      <c r="H226" s="53"/>
      <c r="I226" s="53"/>
      <c r="J226" s="53"/>
      <c r="K226" s="53"/>
      <c r="L226" s="53"/>
      <c r="M226" s="4"/>
      <c r="N226" s="4"/>
      <c r="O226" s="5"/>
      <c r="P226" s="68"/>
    </row>
    <row r="227" spans="7:16" s="52" customFormat="1" ht="12.75">
      <c r="G227" s="53"/>
      <c r="H227" s="53"/>
      <c r="I227" s="53"/>
      <c r="J227" s="53"/>
      <c r="K227" s="53"/>
      <c r="L227" s="53"/>
      <c r="M227" s="4"/>
      <c r="N227" s="4"/>
      <c r="O227" s="5"/>
      <c r="P227" s="68"/>
    </row>
    <row r="228" spans="7:16" s="52" customFormat="1" ht="12.75">
      <c r="G228" s="53"/>
      <c r="H228" s="53"/>
      <c r="I228" s="53"/>
      <c r="J228" s="53"/>
      <c r="K228" s="53"/>
      <c r="L228" s="53"/>
      <c r="M228" s="4"/>
      <c r="N228" s="4"/>
      <c r="O228" s="5"/>
      <c r="P228" s="68"/>
    </row>
    <row r="229" spans="7:16" s="52" customFormat="1" ht="12.75">
      <c r="G229" s="53"/>
      <c r="H229" s="53"/>
      <c r="I229" s="53"/>
      <c r="J229" s="53"/>
      <c r="K229" s="53"/>
      <c r="L229" s="53"/>
      <c r="M229" s="4"/>
      <c r="N229" s="4"/>
      <c r="O229" s="5"/>
      <c r="P229" s="68"/>
    </row>
    <row r="230" spans="7:16" s="52" customFormat="1" ht="12.75">
      <c r="G230" s="53"/>
      <c r="H230" s="53"/>
      <c r="I230" s="53"/>
      <c r="J230" s="53"/>
      <c r="K230" s="53"/>
      <c r="L230" s="53"/>
      <c r="M230" s="4"/>
      <c r="N230" s="4"/>
      <c r="O230" s="5"/>
      <c r="P230" s="68"/>
    </row>
    <row r="231" spans="7:16" s="52" customFormat="1" ht="12.75">
      <c r="G231" s="53"/>
      <c r="H231" s="53"/>
      <c r="I231" s="53"/>
      <c r="J231" s="53"/>
      <c r="K231" s="53"/>
      <c r="L231" s="53"/>
      <c r="M231" s="4"/>
      <c r="N231" s="4"/>
      <c r="O231" s="5"/>
      <c r="P231" s="68"/>
    </row>
    <row r="232" spans="7:16" s="52" customFormat="1" ht="12.75">
      <c r="G232" s="53"/>
      <c r="H232" s="53"/>
      <c r="I232" s="53"/>
      <c r="J232" s="53"/>
      <c r="K232" s="53"/>
      <c r="L232" s="53"/>
      <c r="M232" s="4"/>
      <c r="N232" s="4"/>
      <c r="O232" s="5"/>
      <c r="P232" s="68"/>
    </row>
    <row r="233" spans="7:16" s="52" customFormat="1" ht="12.75">
      <c r="G233" s="53"/>
      <c r="H233" s="53"/>
      <c r="I233" s="53"/>
      <c r="J233" s="53"/>
      <c r="K233" s="53"/>
      <c r="L233" s="53"/>
      <c r="M233" s="4"/>
      <c r="N233" s="4"/>
      <c r="O233" s="5"/>
      <c r="P233" s="68"/>
    </row>
    <row r="234" spans="7:16" s="52" customFormat="1" ht="12.75">
      <c r="G234" s="53"/>
      <c r="H234" s="53"/>
      <c r="I234" s="53"/>
      <c r="J234" s="53"/>
      <c r="K234" s="53"/>
      <c r="L234" s="53"/>
      <c r="M234" s="4"/>
      <c r="N234" s="4"/>
      <c r="O234" s="5"/>
      <c r="P234" s="68"/>
    </row>
    <row r="235" spans="7:16" s="52" customFormat="1" ht="12.75">
      <c r="G235" s="53"/>
      <c r="H235" s="53"/>
      <c r="I235" s="53"/>
      <c r="J235" s="53"/>
      <c r="K235" s="53"/>
      <c r="L235" s="53"/>
      <c r="M235" s="4"/>
      <c r="N235" s="4"/>
      <c r="O235" s="5"/>
      <c r="P235" s="68"/>
    </row>
    <row r="236" spans="7:16" s="52" customFormat="1" ht="12.75">
      <c r="G236" s="53"/>
      <c r="H236" s="53"/>
      <c r="I236" s="53"/>
      <c r="J236" s="53"/>
      <c r="K236" s="53"/>
      <c r="L236" s="53"/>
      <c r="M236" s="4"/>
      <c r="N236" s="4"/>
      <c r="O236" s="5"/>
      <c r="P236" s="68"/>
    </row>
    <row r="237" spans="7:16" s="52" customFormat="1" ht="12.75">
      <c r="G237" s="53"/>
      <c r="H237" s="53"/>
      <c r="I237" s="53"/>
      <c r="J237" s="53"/>
      <c r="K237" s="53"/>
      <c r="L237" s="53"/>
      <c r="M237" s="4"/>
      <c r="N237" s="4"/>
      <c r="O237" s="5"/>
      <c r="P237" s="68"/>
    </row>
    <row r="238" spans="7:16" s="52" customFormat="1" ht="12.75">
      <c r="G238" s="53"/>
      <c r="H238" s="53"/>
      <c r="I238" s="53"/>
      <c r="J238" s="53"/>
      <c r="K238" s="53"/>
      <c r="L238" s="53"/>
      <c r="M238" s="4"/>
      <c r="N238" s="4"/>
      <c r="O238" s="5"/>
      <c r="P238" s="68"/>
    </row>
    <row r="239" spans="7:16" s="52" customFormat="1" ht="12.75">
      <c r="G239" s="53"/>
      <c r="H239" s="53"/>
      <c r="I239" s="53"/>
      <c r="J239" s="53"/>
      <c r="K239" s="53"/>
      <c r="L239" s="53"/>
      <c r="M239" s="4"/>
      <c r="N239" s="4"/>
      <c r="O239" s="5"/>
      <c r="P239" s="68"/>
    </row>
    <row r="240" spans="7:16" s="52" customFormat="1" ht="12.75">
      <c r="G240" s="53"/>
      <c r="H240" s="53"/>
      <c r="I240" s="53"/>
      <c r="J240" s="53"/>
      <c r="K240" s="53"/>
      <c r="L240" s="53"/>
      <c r="M240" s="4"/>
      <c r="N240" s="4"/>
      <c r="O240" s="5"/>
      <c r="P240" s="68"/>
    </row>
    <row r="241" spans="7:16" s="52" customFormat="1" ht="12.75">
      <c r="G241" s="53"/>
      <c r="H241" s="53"/>
      <c r="I241" s="53"/>
      <c r="J241" s="53"/>
      <c r="K241" s="53"/>
      <c r="L241" s="53"/>
      <c r="M241" s="4"/>
      <c r="N241" s="4"/>
      <c r="O241" s="5"/>
      <c r="P241" s="68"/>
    </row>
    <row r="242" spans="7:16" s="52" customFormat="1" ht="12.75">
      <c r="G242" s="53"/>
      <c r="H242" s="53"/>
      <c r="I242" s="53"/>
      <c r="J242" s="53"/>
      <c r="K242" s="53"/>
      <c r="L242" s="53"/>
      <c r="M242" s="4"/>
      <c r="N242" s="4"/>
      <c r="O242" s="5"/>
      <c r="P242" s="68"/>
    </row>
    <row r="243" spans="7:16" s="52" customFormat="1" ht="12.75">
      <c r="G243" s="53"/>
      <c r="H243" s="53"/>
      <c r="I243" s="53"/>
      <c r="J243" s="53"/>
      <c r="K243" s="53"/>
      <c r="L243" s="53"/>
      <c r="M243" s="4"/>
      <c r="N243" s="4"/>
      <c r="O243" s="5"/>
      <c r="P243" s="68"/>
    </row>
    <row r="244" spans="7:16" s="52" customFormat="1" ht="12.75">
      <c r="G244" s="53"/>
      <c r="H244" s="53"/>
      <c r="I244" s="53"/>
      <c r="J244" s="53"/>
      <c r="K244" s="53"/>
      <c r="L244" s="53"/>
      <c r="M244" s="4"/>
      <c r="N244" s="4"/>
      <c r="O244" s="5"/>
      <c r="P244" s="68"/>
    </row>
    <row r="245" spans="7:16" s="52" customFormat="1" ht="12.75">
      <c r="G245" s="53"/>
      <c r="H245" s="53"/>
      <c r="I245" s="53"/>
      <c r="J245" s="53"/>
      <c r="K245" s="53"/>
      <c r="L245" s="53"/>
      <c r="M245" s="4"/>
      <c r="N245" s="4"/>
      <c r="O245" s="5"/>
      <c r="P245" s="68"/>
    </row>
    <row r="246" spans="7:16" s="52" customFormat="1" ht="12.75">
      <c r="G246" s="53"/>
      <c r="H246" s="53"/>
      <c r="I246" s="53"/>
      <c r="J246" s="53"/>
      <c r="K246" s="53"/>
      <c r="L246" s="53"/>
      <c r="M246" s="4"/>
      <c r="N246" s="4"/>
      <c r="O246" s="5"/>
      <c r="P246" s="68"/>
    </row>
    <row r="247" spans="7:16" s="52" customFormat="1" ht="12.75">
      <c r="G247" s="53"/>
      <c r="H247" s="53"/>
      <c r="I247" s="53"/>
      <c r="J247" s="53"/>
      <c r="K247" s="53"/>
      <c r="L247" s="53"/>
      <c r="M247" s="4"/>
      <c r="N247" s="4"/>
      <c r="O247" s="5"/>
      <c r="P247" s="68"/>
    </row>
    <row r="248" spans="7:16" s="52" customFormat="1" ht="12.75">
      <c r="G248" s="53"/>
      <c r="H248" s="53"/>
      <c r="I248" s="53"/>
      <c r="J248" s="53"/>
      <c r="K248" s="53"/>
      <c r="L248" s="53"/>
      <c r="M248" s="4"/>
      <c r="N248" s="4"/>
      <c r="O248" s="5"/>
      <c r="P248" s="68"/>
    </row>
    <row r="249" spans="7:16" s="52" customFormat="1" ht="12.75">
      <c r="G249" s="53"/>
      <c r="H249" s="53"/>
      <c r="I249" s="53"/>
      <c r="J249" s="53"/>
      <c r="K249" s="53"/>
      <c r="L249" s="53"/>
      <c r="M249" s="4"/>
      <c r="N249" s="4"/>
      <c r="O249" s="5"/>
      <c r="P249" s="68"/>
    </row>
    <row r="250" spans="7:16" s="52" customFormat="1" ht="12.75">
      <c r="G250" s="53"/>
      <c r="H250" s="53"/>
      <c r="I250" s="53"/>
      <c r="J250" s="53"/>
      <c r="K250" s="53"/>
      <c r="L250" s="53"/>
      <c r="M250" s="4"/>
      <c r="N250" s="4"/>
      <c r="O250" s="5"/>
      <c r="P250" s="68"/>
    </row>
    <row r="251" spans="7:16" s="52" customFormat="1" ht="12.75">
      <c r="G251" s="53"/>
      <c r="H251" s="53"/>
      <c r="I251" s="53"/>
      <c r="J251" s="53"/>
      <c r="K251" s="53"/>
      <c r="L251" s="53"/>
      <c r="M251" s="4"/>
      <c r="N251" s="4"/>
      <c r="O251" s="5"/>
      <c r="P251" s="68"/>
    </row>
    <row r="252" spans="7:16" s="52" customFormat="1" ht="12.75">
      <c r="G252" s="53"/>
      <c r="H252" s="53"/>
      <c r="I252" s="53"/>
      <c r="J252" s="53"/>
      <c r="K252" s="53"/>
      <c r="L252" s="53"/>
      <c r="M252" s="4"/>
      <c r="N252" s="4"/>
      <c r="O252" s="5"/>
      <c r="P252" s="68"/>
    </row>
  </sheetData>
  <sheetProtection selectLockedCells="1" selectUnlockedCells="1"/>
  <conditionalFormatting sqref="A1:IV65536">
    <cfRule type="expression" priority="1" dxfId="0" stopIfTrue="1">
      <formula>'Elite men'!$I1=1</formula>
    </cfRule>
  </conditionalFormatting>
  <printOptions horizontalCentered="1"/>
  <pageMargins left="0.4097222222222222" right="0.19027777777777777" top="1.8097222222222222" bottom="1.3895833333333334" header="0.5118055555555555" footer="1.229861111111111"/>
  <pageSetup fitToHeight="0" fitToWidth="1" horizontalDpi="300" verticalDpi="300" orientation="portrait" paperSize="9"/>
  <headerFooter alignWithMargins="0">
    <oddFooter>&amp;C- &amp;P 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7"/>
  <sheetViews>
    <sheetView workbookViewId="0" topLeftCell="A1">
      <selection activeCell="A1" sqref="A1"/>
    </sheetView>
  </sheetViews>
  <sheetFormatPr defaultColWidth="11.00390625" defaultRowHeight="12.75"/>
  <cols>
    <col min="1" max="1" width="12.625" style="0" customWidth="1"/>
    <col min="2" max="2" width="5.25390625" style="0" customWidth="1"/>
    <col min="9" max="31" width="11.375" style="79" customWidth="1"/>
  </cols>
  <sheetData>
    <row r="1" spans="1:16" s="87" customFormat="1" ht="20.25">
      <c r="A1" s="80" t="str">
        <f>'Elite men'!A2</f>
        <v>20. Internationale Kamptal-Klassik-Trophy</v>
      </c>
      <c r="B1" s="81"/>
      <c r="C1" s="81"/>
      <c r="D1" s="81"/>
      <c r="E1" s="81"/>
      <c r="F1" s="81"/>
      <c r="G1" s="82"/>
      <c r="H1" s="82"/>
      <c r="I1" s="83"/>
      <c r="J1" s="84"/>
      <c r="K1" s="83"/>
      <c r="L1" s="85"/>
      <c r="M1" s="86"/>
      <c r="N1" s="86"/>
      <c r="P1" s="88"/>
    </row>
    <row r="2" spans="1:16" s="87" customFormat="1" ht="11.25" customHeight="1">
      <c r="A2" s="89"/>
      <c r="B2" s="81"/>
      <c r="C2" s="81"/>
      <c r="D2" s="81"/>
      <c r="E2" s="81"/>
      <c r="F2" s="81"/>
      <c r="G2" s="82"/>
      <c r="H2" s="82"/>
      <c r="I2" s="83"/>
      <c r="J2" s="84"/>
      <c r="K2" s="83"/>
      <c r="L2" s="85"/>
      <c r="M2" s="86"/>
      <c r="N2" s="86"/>
      <c r="P2" s="88"/>
    </row>
    <row r="3" spans="1:16" s="96" customFormat="1" ht="15.75">
      <c r="A3" s="90"/>
      <c r="B3" s="90"/>
      <c r="C3" s="90"/>
      <c r="D3" s="90"/>
      <c r="E3" s="90"/>
      <c r="F3" s="91"/>
      <c r="G3" s="91" t="str">
        <f>'Elite men'!G4</f>
        <v>Ergebnisliste:Mountainbike-LigaAustriaHerren/U23</v>
      </c>
      <c r="H3" s="92"/>
      <c r="I3" s="93"/>
      <c r="J3" s="94"/>
      <c r="K3" s="95"/>
      <c r="N3" s="97"/>
      <c r="O3" s="87"/>
      <c r="P3" s="88"/>
    </row>
    <row r="4" spans="1:16" s="103" customFormat="1" ht="15">
      <c r="A4" s="98" t="str">
        <f>'Elite men'!A5</f>
        <v>Start: 27. März 2011, 13:30 Uhr, 1+ 6 Runden, 40.500 m, Starter gesamt: 112</v>
      </c>
      <c r="B4" s="99"/>
      <c r="C4" s="99"/>
      <c r="D4" s="99"/>
      <c r="E4" s="99"/>
      <c r="F4" s="99"/>
      <c r="G4" s="100"/>
      <c r="H4" s="100"/>
      <c r="I4" s="101"/>
      <c r="J4" s="102"/>
      <c r="K4" s="101"/>
      <c r="M4" s="104"/>
      <c r="N4" s="104"/>
      <c r="O4" s="105"/>
      <c r="P4" s="106"/>
    </row>
    <row r="5" spans="1:16" s="33" customFormat="1" ht="18">
      <c r="A5" s="24"/>
      <c r="B5" s="25"/>
      <c r="C5" s="25"/>
      <c r="D5" s="25"/>
      <c r="E5" s="25"/>
      <c r="F5" s="25"/>
      <c r="G5" s="26"/>
      <c r="H5" s="26"/>
      <c r="I5" s="107"/>
      <c r="J5" s="32"/>
      <c r="K5" s="107"/>
      <c r="M5" s="108"/>
      <c r="N5" s="108"/>
      <c r="O5" s="109"/>
      <c r="P5" s="110"/>
    </row>
    <row r="6" ht="15.75">
      <c r="A6" s="111" t="s">
        <v>693</v>
      </c>
    </row>
    <row r="8" spans="1:2" ht="12.75">
      <c r="A8" t="s">
        <v>62</v>
      </c>
      <c r="B8">
        <f>COUNTIF('Elite men'!G:G,A8)</f>
        <v>1</v>
      </c>
    </row>
    <row r="9" spans="1:2" ht="12.75">
      <c r="A9" t="s">
        <v>201</v>
      </c>
      <c r="B9">
        <f>COUNTIF('Elite men'!G:G,A9)</f>
        <v>2</v>
      </c>
    </row>
    <row r="10" spans="1:2" ht="12.75">
      <c r="A10" t="s">
        <v>36</v>
      </c>
      <c r="B10">
        <f>COUNTIF('Elite men'!G:G,A10)</f>
        <v>32</v>
      </c>
    </row>
    <row r="11" spans="1:2" ht="12.75">
      <c r="A11" t="s">
        <v>324</v>
      </c>
      <c r="B11">
        <f>COUNTIF('Elite men'!G:G,A11)</f>
        <v>13</v>
      </c>
    </row>
    <row r="12" spans="1:2" ht="12.75">
      <c r="A12" t="s">
        <v>58</v>
      </c>
      <c r="B12">
        <f>COUNTIF('Elite men'!G:G,A12)</f>
        <v>5</v>
      </c>
    </row>
    <row r="13" spans="1:2" ht="12.75">
      <c r="A13" t="s">
        <v>27</v>
      </c>
      <c r="B13">
        <f>COUNTIF('Elite men'!G:G,A13)</f>
        <v>15</v>
      </c>
    </row>
    <row r="14" spans="1:2" ht="12.75">
      <c r="A14" t="s">
        <v>32</v>
      </c>
      <c r="B14">
        <f>COUNTIF('Elite men'!G:G,A14)</f>
        <v>6</v>
      </c>
    </row>
    <row r="15" spans="1:2" ht="12.75">
      <c r="A15" t="s">
        <v>50</v>
      </c>
      <c r="B15">
        <f>COUNTIF('Elite men'!G:G,A15)</f>
        <v>5</v>
      </c>
    </row>
    <row r="16" spans="1:2" ht="12.75">
      <c r="A16" s="112" t="s">
        <v>694</v>
      </c>
      <c r="B16" s="112">
        <f>SUM(B7:B15)</f>
        <v>79</v>
      </c>
    </row>
    <row r="18" spans="1:2" ht="12.75">
      <c r="A18" t="s">
        <v>75</v>
      </c>
      <c r="B18">
        <f>COUNTIF('Elite men'!G:G,A18)</f>
        <v>5</v>
      </c>
    </row>
    <row r="19" spans="1:2" ht="12.75">
      <c r="A19" t="s">
        <v>186</v>
      </c>
      <c r="B19">
        <f>COUNTIF('Elite men'!G:G,A19)</f>
        <v>9</v>
      </c>
    </row>
    <row r="20" spans="1:2" ht="12.75">
      <c r="A20" t="s">
        <v>104</v>
      </c>
      <c r="B20">
        <f>COUNTIF('Elite men'!G:G,A20)</f>
        <v>4</v>
      </c>
    </row>
    <row r="21" spans="1:2" ht="12.75">
      <c r="A21" t="s">
        <v>553</v>
      </c>
      <c r="B21">
        <f>COUNTIF('Elite men'!G:G,A21)</f>
        <v>2</v>
      </c>
    </row>
    <row r="22" spans="1:2" ht="12.75">
      <c r="A22" t="s">
        <v>87</v>
      </c>
      <c r="B22">
        <f>COUNTIF('Elite men'!G:G,A22)</f>
        <v>4</v>
      </c>
    </row>
    <row r="23" spans="1:2" ht="12.75">
      <c r="A23" t="s">
        <v>144</v>
      </c>
      <c r="B23">
        <f>COUNTIF('Elite men'!G:G,A23)</f>
        <v>8</v>
      </c>
    </row>
    <row r="24" spans="1:2" ht="12.75">
      <c r="A24" t="s">
        <v>131</v>
      </c>
      <c r="B24">
        <f>COUNTIF('Elite men'!G:G,A24)</f>
        <v>1</v>
      </c>
    </row>
    <row r="25" spans="1:2" ht="12.75">
      <c r="A25" s="112" t="s">
        <v>695</v>
      </c>
      <c r="B25" s="112">
        <f>SUM(B18:B24)</f>
        <v>33</v>
      </c>
    </row>
    <row r="27" spans="1:2" ht="12.75">
      <c r="A27" s="112" t="s">
        <v>696</v>
      </c>
      <c r="B27" s="112">
        <f>B25+B16</f>
        <v>112</v>
      </c>
    </row>
  </sheetData>
  <sheetProtection selectLockedCells="1" selectUnlockedCells="1"/>
  <conditionalFormatting sqref="A1:IV5">
    <cfRule type="expression" priority="1" dxfId="0" stopIfTrue="1">
      <formula>Nationenstatistik!$I1=1</formula>
    </cfRule>
  </conditionalFormatting>
  <printOptions/>
  <pageMargins left="0.4597222222222222" right="0.32013888888888886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Tomas Legnavsky</cp:lastModifiedBy>
  <cp:lastPrinted>2011-03-27T13:45:18Z</cp:lastPrinted>
  <dcterms:created xsi:type="dcterms:W3CDTF">1997-04-11T07:12:14Z</dcterms:created>
  <dcterms:modified xsi:type="dcterms:W3CDTF">2011-03-28T18:50:37Z</dcterms:modified>
  <cp:category/>
  <cp:version/>
  <cp:contentType/>
  <cp:contentStatus/>
  <cp:revision>1</cp:revision>
</cp:coreProperties>
</file>